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Fin. tikslai+investavimas" sheetId="4" r:id="rId1"/>
    <sheet name="40 m. inansiniai tikslai" sheetId="2" r:id="rId2"/>
  </sheets>
  <calcPr calcId="145621"/>
</workbook>
</file>

<file path=xl/calcChain.xml><?xml version="1.0" encoding="utf-8"?>
<calcChain xmlns="http://schemas.openxmlformats.org/spreadsheetml/2006/main">
  <c r="F15" i="2" l="1"/>
  <c r="A7" i="4" l="1"/>
  <c r="A6" i="4"/>
  <c r="E6" i="4"/>
  <c r="AK12" i="2" l="1"/>
  <c r="H13" i="4" s="1"/>
  <c r="E7" i="4"/>
  <c r="E8" i="4"/>
  <c r="E9" i="4"/>
  <c r="E10" i="4"/>
  <c r="G9" i="4" l="1"/>
  <c r="H9" i="4" s="1"/>
  <c r="G7" i="4"/>
  <c r="H7" i="4" s="1"/>
  <c r="G6" i="4"/>
  <c r="H6" i="4" s="1"/>
  <c r="G10" i="4"/>
  <c r="H10" i="4" s="1"/>
  <c r="G8" i="4"/>
  <c r="H8" i="4" s="1"/>
  <c r="H5" i="2"/>
  <c r="H6" i="2"/>
  <c r="H7" i="2"/>
  <c r="H8" i="2"/>
  <c r="H9" i="2"/>
  <c r="H15" i="2"/>
  <c r="G15" i="2"/>
  <c r="E15" i="2"/>
  <c r="B16" i="2"/>
  <c r="C16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H11" i="4" l="1"/>
  <c r="G11" i="4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B17" i="2"/>
  <c r="C17" i="2" s="1"/>
  <c r="D15" i="2"/>
  <c r="D16" i="2" s="1"/>
  <c r="H14" i="2"/>
  <c r="G14" i="2"/>
  <c r="F14" i="2"/>
  <c r="E14" i="2"/>
  <c r="D14" i="2"/>
  <c r="B18" i="2" l="1"/>
  <c r="C18" i="2" s="1"/>
  <c r="E16" i="2"/>
  <c r="F16" i="2" s="1"/>
  <c r="G16" i="2" s="1"/>
  <c r="B19" i="2" l="1"/>
  <c r="C19" i="2" s="1"/>
  <c r="D17" i="2"/>
  <c r="E17" i="2" s="1"/>
  <c r="B20" i="2" l="1"/>
  <c r="C20" i="2" s="1"/>
  <c r="D18" i="2"/>
  <c r="D19" i="2" s="1"/>
  <c r="B21" i="2"/>
  <c r="C21" i="2" s="1"/>
  <c r="E18" i="2" l="1"/>
  <c r="E19" i="2" s="1"/>
  <c r="D20" i="2"/>
  <c r="D21" i="2" s="1"/>
  <c r="B22" i="2"/>
  <c r="C22" i="2" s="1"/>
  <c r="D22" i="2" l="1"/>
  <c r="D23" i="2" s="1"/>
  <c r="E20" i="2"/>
  <c r="E21" i="2" s="1"/>
  <c r="B23" i="2"/>
  <c r="C23" i="2" s="1"/>
  <c r="E22" i="2" l="1"/>
  <c r="E23" i="2" s="1"/>
  <c r="B24" i="2"/>
  <c r="C24" i="2" s="1"/>
  <c r="D24" i="2"/>
  <c r="D25" i="2" s="1"/>
  <c r="D26" i="2" s="1"/>
  <c r="D27" i="2" s="1"/>
  <c r="B25" i="2" l="1"/>
  <c r="C25" i="2" s="1"/>
  <c r="E24" i="2"/>
  <c r="D28" i="2"/>
  <c r="D29" i="2" s="1"/>
  <c r="E25" i="2" l="1"/>
  <c r="B26" i="2"/>
  <c r="C26" i="2" s="1"/>
  <c r="D30" i="2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l="1"/>
  <c r="B27" i="2"/>
  <c r="C27" i="2" s="1"/>
  <c r="E26" i="2"/>
  <c r="D46" i="2" l="1"/>
  <c r="D47" i="2" s="1"/>
  <c r="D48" i="2" s="1"/>
  <c r="E27" i="2"/>
  <c r="B28" i="2"/>
  <c r="C28" i="2" s="1"/>
  <c r="D49" i="2" l="1"/>
  <c r="D50" i="2" s="1"/>
  <c r="D51" i="2" s="1"/>
  <c r="D52" i="2" s="1"/>
  <c r="D53" i="2" s="1"/>
  <c r="D54" i="2" s="1"/>
  <c r="D55" i="2" s="1"/>
  <c r="B29" i="2"/>
  <c r="C29" i="2" s="1"/>
  <c r="E28" i="2"/>
  <c r="D56" i="2" l="1"/>
  <c r="E29" i="2"/>
  <c r="B30" i="2"/>
  <c r="C30" i="2" s="1"/>
  <c r="B31" i="2" l="1"/>
  <c r="C31" i="2" s="1"/>
  <c r="E30" i="2"/>
  <c r="B32" i="2" l="1"/>
  <c r="C32" i="2" s="1"/>
  <c r="E31" i="2"/>
  <c r="B33" i="2" l="1"/>
  <c r="C33" i="2" s="1"/>
  <c r="E32" i="2"/>
  <c r="B34" i="2" l="1"/>
  <c r="C34" i="2" s="1"/>
  <c r="E33" i="2"/>
  <c r="B35" i="2" l="1"/>
  <c r="C35" i="2" s="1"/>
  <c r="E34" i="2"/>
  <c r="B36" i="2" l="1"/>
  <c r="C36" i="2" s="1"/>
  <c r="E35" i="2"/>
  <c r="B37" i="2" l="1"/>
  <c r="C37" i="2" s="1"/>
  <c r="E36" i="2"/>
  <c r="B38" i="2" l="1"/>
  <c r="C38" i="2" s="1"/>
  <c r="E37" i="2"/>
  <c r="B39" i="2" l="1"/>
  <c r="C39" i="2" s="1"/>
  <c r="E38" i="2"/>
  <c r="B40" i="2" l="1"/>
  <c r="C40" i="2" s="1"/>
  <c r="E39" i="2"/>
  <c r="B41" i="2" l="1"/>
  <c r="C41" i="2" s="1"/>
  <c r="E40" i="2"/>
  <c r="B42" i="2" l="1"/>
  <c r="C42" i="2" s="1"/>
  <c r="E41" i="2"/>
  <c r="B43" i="2" l="1"/>
  <c r="C43" i="2" s="1"/>
  <c r="E42" i="2"/>
  <c r="B44" i="2" l="1"/>
  <c r="C44" i="2" s="1"/>
  <c r="E43" i="2"/>
  <c r="B45" i="2" l="1"/>
  <c r="E44" i="2"/>
  <c r="C45" i="2" l="1"/>
  <c r="B46" i="2"/>
  <c r="C46" i="2" s="1"/>
  <c r="E45" i="2"/>
  <c r="B47" i="2" l="1"/>
  <c r="C47" i="2" s="1"/>
  <c r="E46" i="2"/>
  <c r="B48" i="2" l="1"/>
  <c r="C48" i="2" s="1"/>
  <c r="E47" i="2"/>
  <c r="B49" i="2" l="1"/>
  <c r="C49" i="2" s="1"/>
  <c r="E48" i="2"/>
  <c r="B50" i="2" l="1"/>
  <c r="C50" i="2" s="1"/>
  <c r="E49" i="2"/>
  <c r="B51" i="2" l="1"/>
  <c r="C51" i="2" s="1"/>
  <c r="E50" i="2"/>
  <c r="B52" i="2" l="1"/>
  <c r="C52" i="2" s="1"/>
  <c r="E51" i="2"/>
  <c r="B53" i="2" l="1"/>
  <c r="C53" i="2" s="1"/>
  <c r="E52" i="2"/>
  <c r="B54" i="2" l="1"/>
  <c r="C54" i="2" s="1"/>
  <c r="E53" i="2"/>
  <c r="B55" i="2" l="1"/>
  <c r="C55" i="2" s="1"/>
  <c r="E54" i="2"/>
  <c r="E55" i="2" l="1"/>
  <c r="E56" i="2" s="1"/>
  <c r="F17" i="2"/>
  <c r="F18" i="2"/>
  <c r="H16" i="2"/>
  <c r="G17" i="2" l="1"/>
  <c r="H17" i="2" s="1"/>
  <c r="F19" i="2"/>
  <c r="F20" i="2" l="1"/>
  <c r="F21" i="2" s="1"/>
  <c r="G18" i="2"/>
  <c r="H18" i="2" s="1"/>
  <c r="G19" i="2" l="1"/>
  <c r="H19" i="2" s="1"/>
  <c r="F22" i="2"/>
  <c r="G20" i="2" l="1"/>
  <c r="H20" i="2" s="1"/>
  <c r="F23" i="2"/>
  <c r="F24" i="2" s="1"/>
  <c r="F25" i="2" s="1"/>
  <c r="G21" i="2" l="1"/>
  <c r="H21" i="2" s="1"/>
  <c r="F26" i="2"/>
  <c r="F27" i="2" s="1"/>
  <c r="G22" i="2" l="1"/>
  <c r="H22" i="2" s="1"/>
  <c r="F28" i="2"/>
  <c r="G23" i="2" l="1"/>
  <c r="H23" i="2" s="1"/>
  <c r="F29" i="2"/>
  <c r="G24" i="2" l="1"/>
  <c r="G25" i="2" s="1"/>
  <c r="F30" i="2"/>
  <c r="H24" i="2" l="1"/>
  <c r="G26" i="2"/>
  <c r="G27" i="2" s="1"/>
  <c r="G28" i="2" s="1"/>
  <c r="H25" i="2"/>
  <c r="F31" i="2"/>
  <c r="H26" i="2" l="1"/>
  <c r="H27" i="2" s="1"/>
  <c r="H28" i="2" s="1"/>
  <c r="G29" i="2"/>
  <c r="G30" i="2" s="1"/>
  <c r="F32" i="2"/>
  <c r="H29" i="2" l="1"/>
  <c r="H30" i="2" s="1"/>
  <c r="G31" i="2"/>
  <c r="F33" i="2"/>
  <c r="H31" i="2" l="1"/>
  <c r="G32" i="2"/>
  <c r="F34" i="2"/>
  <c r="H32" i="2" l="1"/>
  <c r="G33" i="2"/>
  <c r="F35" i="2"/>
  <c r="H33" i="2" l="1"/>
  <c r="G34" i="2"/>
  <c r="F36" i="2"/>
  <c r="H34" i="2" l="1"/>
  <c r="G35" i="2"/>
  <c r="F37" i="2"/>
  <c r="H35" i="2" l="1"/>
  <c r="G36" i="2"/>
  <c r="F38" i="2"/>
  <c r="H36" i="2" l="1"/>
  <c r="G37" i="2"/>
  <c r="F39" i="2"/>
  <c r="H37" i="2" l="1"/>
  <c r="G38" i="2"/>
  <c r="F40" i="2"/>
  <c r="H38" i="2" l="1"/>
  <c r="G39" i="2"/>
  <c r="F41" i="2"/>
  <c r="H39" i="2" l="1"/>
  <c r="G40" i="2"/>
  <c r="F42" i="2"/>
  <c r="H40" i="2" l="1"/>
  <c r="G41" i="2"/>
  <c r="F43" i="2"/>
  <c r="H41" i="2" l="1"/>
  <c r="G42" i="2"/>
  <c r="F44" i="2"/>
  <c r="H42" i="2" l="1"/>
  <c r="G43" i="2"/>
  <c r="F45" i="2"/>
  <c r="H43" i="2" l="1"/>
  <c r="G44" i="2"/>
  <c r="F46" i="2"/>
  <c r="H44" i="2" l="1"/>
  <c r="G45" i="2"/>
  <c r="F47" i="2"/>
  <c r="H45" i="2" l="1"/>
  <c r="G46" i="2"/>
  <c r="F48" i="2"/>
  <c r="H46" i="2" l="1"/>
  <c r="G47" i="2"/>
  <c r="F49" i="2"/>
  <c r="H47" i="2" l="1"/>
  <c r="G48" i="2"/>
  <c r="F50" i="2"/>
  <c r="H48" i="2" l="1"/>
  <c r="G49" i="2"/>
  <c r="F51" i="2"/>
  <c r="H49" i="2" l="1"/>
  <c r="G50" i="2"/>
  <c r="F52" i="2"/>
  <c r="H50" i="2" l="1"/>
  <c r="G51" i="2"/>
  <c r="F53" i="2"/>
  <c r="H51" i="2" l="1"/>
  <c r="G52" i="2"/>
  <c r="F54" i="2"/>
  <c r="H52" i="2" l="1"/>
  <c r="G53" i="2"/>
  <c r="F55" i="2"/>
  <c r="H53" i="2" l="1"/>
  <c r="G54" i="2"/>
  <c r="F56" i="2"/>
  <c r="H54" i="2" l="1"/>
  <c r="G55" i="2"/>
  <c r="G56" i="2" l="1"/>
  <c r="H55" i="2"/>
  <c r="H56" i="2" s="1"/>
</calcChain>
</file>

<file path=xl/sharedStrings.xml><?xml version="1.0" encoding="utf-8"?>
<sst xmlns="http://schemas.openxmlformats.org/spreadsheetml/2006/main" count="49" uniqueCount="30">
  <si>
    <t>Finansinių tikslų įgyvendinimo skaičiuoklė</t>
  </si>
  <si>
    <t>Prioritetas</t>
  </si>
  <si>
    <t>I</t>
  </si>
  <si>
    <t>II</t>
  </si>
  <si>
    <t>III</t>
  </si>
  <si>
    <t>IV</t>
  </si>
  <si>
    <t>V</t>
  </si>
  <si>
    <t>Tikslo pavadinimas</t>
  </si>
  <si>
    <t>Automobilis</t>
  </si>
  <si>
    <t>Finansinė laisvė</t>
  </si>
  <si>
    <t>Tikslo vertė</t>
  </si>
  <si>
    <t>Finansinio tikslo pavadinimas</t>
  </si>
  <si>
    <r>
      <t>Įgyvendinta / kiek EUR</t>
    </r>
    <r>
      <rPr>
        <b/>
        <sz val="11"/>
        <color theme="0"/>
        <rFont val="Calibri"/>
        <family val="2"/>
        <charset val="186"/>
      </rPr>
      <t xml:space="preserve"> trūksta iki tikslo</t>
    </r>
  </si>
  <si>
    <r>
      <t>Vertė (</t>
    </r>
    <r>
      <rPr>
        <b/>
        <sz val="14"/>
        <color theme="0"/>
        <rFont val="Times New Roman"/>
        <family val="1"/>
        <charset val="186"/>
      </rPr>
      <t>€)</t>
    </r>
  </si>
  <si>
    <t>Planuojama sutaupyti per mėnesį</t>
  </si>
  <si>
    <t>Būsto remontas</t>
  </si>
  <si>
    <t>Sodyba</t>
  </si>
  <si>
    <t>Būstas (pr. įnašas)</t>
  </si>
  <si>
    <t>Įgyvendinimo trukmė</t>
  </si>
  <si>
    <t>iki 36 mėn.</t>
  </si>
  <si>
    <t>36-96 mėn.</t>
  </si>
  <si>
    <t>virš 96 mėn.</t>
  </si>
  <si>
    <t>Metinė investicinė grąža</t>
  </si>
  <si>
    <t>VISO</t>
  </si>
  <si>
    <t>Finansinių tikslų įgyvendinimo investuojant skaičiuoklė</t>
  </si>
  <si>
    <t>Neinvestuojant</t>
  </si>
  <si>
    <t xml:space="preserve">www.investologija.lt </t>
  </si>
  <si>
    <t>Pradėti verslą</t>
  </si>
  <si>
    <t>Investuojant</t>
  </si>
  <si>
    <t>Finansinio tikslo įgyvendinimo trukmė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</si>
</sst>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€-1]"/>
    <numFmt numFmtId="165" formatCode="General\ &quot;metai&quot;"/>
    <numFmt numFmtId="166" formatCode="General\ &quot;mėn.&quot;"/>
    <numFmt numFmtId="167" formatCode="General\ &quot;mėn&quot;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11"/>
      <color rgb="FFA0CE4E"/>
      <name val="Calibri"/>
      <family val="2"/>
      <charset val="186"/>
      <scheme val="minor"/>
    </font>
    <font>
      <b/>
      <sz val="11"/>
      <color theme="0"/>
      <name val="Calibri"/>
      <family val="2"/>
      <charset val="186"/>
    </font>
    <font>
      <b/>
      <sz val="14"/>
      <color theme="0"/>
      <name val="Calibri"/>
      <family val="2"/>
      <charset val="186"/>
      <scheme val="minor"/>
    </font>
    <font>
      <b/>
      <sz val="14"/>
      <color theme="0"/>
      <name val="Times New Roman"/>
      <family val="1"/>
      <charset val="186"/>
    </font>
    <font>
      <sz val="14"/>
      <color rgb="FFA0CE4E"/>
      <name val="Calibri"/>
      <family val="2"/>
      <charset val="186"/>
      <scheme val="minor"/>
    </font>
    <font>
      <sz val="14"/>
      <color theme="0" tint="-0.499984740745262"/>
      <name val="Calibri"/>
      <family val="2"/>
      <charset val="186"/>
      <scheme val="minor"/>
    </font>
    <font>
      <sz val="14"/>
      <color theme="0"/>
      <name val="Calibri"/>
      <family val="2"/>
      <charset val="186"/>
      <scheme val="minor"/>
    </font>
    <font>
      <b/>
      <sz val="16"/>
      <color theme="0" tint="-0.499984740745262"/>
      <name val="Calibri"/>
      <family val="2"/>
      <charset val="186"/>
      <scheme val="minor"/>
    </font>
    <font>
      <sz val="9"/>
      <color rgb="FF333333"/>
      <name val="Verdana"/>
      <family val="2"/>
      <charset val="186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747474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0CE4E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rgb="FFA0CE4E"/>
      </bottom>
      <diagonal/>
    </border>
    <border>
      <left/>
      <right/>
      <top/>
      <bottom style="thin">
        <color rgb="FFA0CE4E"/>
      </bottom>
      <diagonal/>
    </border>
    <border>
      <left style="thin">
        <color theme="0"/>
      </left>
      <right style="thin">
        <color theme="0"/>
      </right>
      <top style="thin">
        <color rgb="FFA0CE4E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</xf>
    <xf numFmtId="0" fontId="1" fillId="2" borderId="0" xfId="0" applyFont="1" applyFill="1" applyProtection="1">
      <protection locked="0"/>
    </xf>
    <xf numFmtId="164" fontId="9" fillId="0" borderId="2" xfId="0" applyNumberFormat="1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65" fontId="13" fillId="0" borderId="0" xfId="0" applyNumberFormat="1" applyFont="1" applyAlignment="1" applyProtection="1">
      <alignment horizontal="left" vertical="center"/>
    </xf>
    <xf numFmtId="0" fontId="1" fillId="2" borderId="0" xfId="0" applyFont="1" applyFill="1" applyProtection="1"/>
    <xf numFmtId="0" fontId="0" fillId="0" borderId="14" xfId="0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4" xfId="0" applyFont="1" applyBorder="1" applyProtection="1">
      <protection locked="0"/>
    </xf>
    <xf numFmtId="166" fontId="0" fillId="0" borderId="13" xfId="0" applyNumberFormat="1" applyBorder="1" applyProtection="1"/>
    <xf numFmtId="166" fontId="14" fillId="0" borderId="13" xfId="0" applyNumberFormat="1" applyFont="1" applyBorder="1" applyProtection="1"/>
    <xf numFmtId="0" fontId="7" fillId="2" borderId="1" xfId="0" applyFont="1" applyFill="1" applyBorder="1" applyAlignment="1" applyProtection="1">
      <alignment horizontal="center"/>
    </xf>
    <xf numFmtId="165" fontId="7" fillId="2" borderId="16" xfId="0" applyNumberFormat="1" applyFont="1" applyFill="1" applyBorder="1" applyProtection="1"/>
    <xf numFmtId="164" fontId="9" fillId="0" borderId="1" xfId="0" applyNumberFormat="1" applyFont="1" applyBorder="1" applyAlignment="1" applyProtection="1">
      <protection locked="0"/>
    </xf>
    <xf numFmtId="0" fontId="9" fillId="0" borderId="15" xfId="0" applyFont="1" applyBorder="1" applyAlignment="1" applyProtection="1">
      <alignment horizontal="left"/>
      <protection locked="0"/>
    </xf>
    <xf numFmtId="164" fontId="9" fillId="0" borderId="15" xfId="0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0" fillId="0" borderId="19" xfId="0" applyBorder="1" applyProtection="1">
      <protection locked="0"/>
    </xf>
    <xf numFmtId="9" fontId="9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8" fillId="0" borderId="9" xfId="0" applyFont="1" applyBorder="1" applyProtection="1">
      <protection locked="0"/>
    </xf>
    <xf numFmtId="0" fontId="0" fillId="0" borderId="9" xfId="0" applyBorder="1" applyProtection="1"/>
    <xf numFmtId="0" fontId="0" fillId="0" borderId="0" xfId="0" applyProtection="1"/>
    <xf numFmtId="0" fontId="16" fillId="3" borderId="0" xfId="1" applyFill="1" applyBorder="1" applyAlignment="1" applyProtection="1">
      <alignment horizontal="left"/>
    </xf>
    <xf numFmtId="0" fontId="0" fillId="0" borderId="0" xfId="0" applyBorder="1" applyProtection="1"/>
    <xf numFmtId="0" fontId="17" fillId="0" borderId="0" xfId="0" applyFont="1" applyProtection="1"/>
    <xf numFmtId="167" fontId="14" fillId="0" borderId="17" xfId="0" applyNumberFormat="1" applyFont="1" applyBorder="1" applyProtection="1"/>
    <xf numFmtId="167" fontId="14" fillId="0" borderId="14" xfId="0" applyNumberFormat="1" applyFont="1" applyBorder="1" applyProtection="1"/>
    <xf numFmtId="167" fontId="14" fillId="0" borderId="7" xfId="0" applyNumberFormat="1" applyFont="1" applyBorder="1" applyProtection="1"/>
    <xf numFmtId="167" fontId="14" fillId="0" borderId="6" xfId="0" applyNumberFormat="1" applyFont="1" applyBorder="1" applyProtection="1"/>
    <xf numFmtId="167" fontId="14" fillId="0" borderId="18" xfId="0" applyNumberFormat="1" applyFont="1" applyBorder="1" applyProtection="1"/>
    <xf numFmtId="0" fontId="0" fillId="2" borderId="0" xfId="0" applyFill="1" applyBorder="1" applyProtection="1"/>
    <xf numFmtId="164" fontId="9" fillId="2" borderId="0" xfId="0" applyNumberFormat="1" applyFont="1" applyFill="1" applyBorder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Protection="1"/>
    <xf numFmtId="0" fontId="11" fillId="2" borderId="15" xfId="0" applyFont="1" applyFill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164" fontId="9" fillId="0" borderId="5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0CE4E"/>
      <color rgb="FF3F511F"/>
      <color rgb="FF3F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ologija.l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ologija.l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304800</xdr:colOff>
      <xdr:row>1</xdr:row>
      <xdr:rowOff>19050</xdr:rowOff>
    </xdr:to>
    <xdr:pic>
      <xdr:nvPicPr>
        <xdr:cNvPr id="2" name="Picture 1" descr="Investologija.l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76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304800</xdr:colOff>
      <xdr:row>1</xdr:row>
      <xdr:rowOff>47625</xdr:rowOff>
    </xdr:to>
    <xdr:pic>
      <xdr:nvPicPr>
        <xdr:cNvPr id="2" name="Picture 1" descr="Investologija.l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076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stologija.l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vestologij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621"/>
  <sheetViews>
    <sheetView tabSelected="1" workbookViewId="0">
      <selection activeCell="B18" sqref="B18"/>
    </sheetView>
  </sheetViews>
  <sheetFormatPr defaultRowHeight="15" x14ac:dyDescent="0.25"/>
  <cols>
    <col min="1" max="1" width="12.42578125" style="1" customWidth="1"/>
    <col min="2" max="2" width="18" style="1" customWidth="1"/>
    <col min="3" max="3" width="3.28515625" style="1" hidden="1" customWidth="1"/>
    <col min="4" max="4" width="13.28515625" style="1" customWidth="1"/>
    <col min="5" max="5" width="17.140625" style="1" customWidth="1"/>
    <col min="6" max="6" width="13.85546875" style="1" customWidth="1"/>
    <col min="7" max="7" width="19.140625" style="1" customWidth="1"/>
    <col min="8" max="8" width="20.5703125" style="1" customWidth="1"/>
    <col min="9" max="9" width="12" style="1" customWidth="1"/>
    <col min="10" max="16384" width="9.140625" style="1"/>
  </cols>
  <sheetData>
    <row r="1" spans="1:105" s="48" customFormat="1" ht="21" x14ac:dyDescent="0.35">
      <c r="A1" s="68" t="s">
        <v>24</v>
      </c>
      <c r="B1" s="68"/>
      <c r="C1" s="68"/>
      <c r="D1" s="68"/>
      <c r="E1" s="68"/>
      <c r="F1" s="68"/>
      <c r="G1" s="68"/>
      <c r="H1" s="68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</row>
    <row r="2" spans="1:105" s="48" customFormat="1" ht="18.75" x14ac:dyDescent="0.3">
      <c r="A2" s="49" t="s">
        <v>26</v>
      </c>
      <c r="B2" s="25"/>
      <c r="C2" s="25"/>
      <c r="D2" s="25"/>
      <c r="E2" s="25"/>
      <c r="F2" s="25"/>
      <c r="G2" s="25"/>
      <c r="H2" s="25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</row>
    <row r="3" spans="1:105" s="48" customFormat="1" ht="18.75" x14ac:dyDescent="0.3">
      <c r="A3" s="49"/>
      <c r="B3" s="25"/>
      <c r="C3" s="25"/>
      <c r="D3" s="25"/>
      <c r="E3" s="25"/>
      <c r="F3" s="25"/>
      <c r="G3" s="25"/>
      <c r="H3" s="25"/>
      <c r="I3" s="47"/>
      <c r="J3" s="47"/>
      <c r="K3" s="47"/>
      <c r="L3" s="50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</row>
    <row r="4" spans="1:105" s="48" customFormat="1" ht="18.75" x14ac:dyDescent="0.25">
      <c r="A4" s="72" t="s">
        <v>11</v>
      </c>
      <c r="B4" s="72"/>
      <c r="C4" s="72"/>
      <c r="D4" s="72"/>
      <c r="E4" s="72" t="s">
        <v>13</v>
      </c>
      <c r="F4" s="72" t="s">
        <v>1</v>
      </c>
      <c r="G4" s="69" t="s">
        <v>18</v>
      </c>
      <c r="H4" s="70"/>
      <c r="I4" s="47"/>
      <c r="J4" s="47"/>
      <c r="K4" s="47"/>
      <c r="L4" s="51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</row>
    <row r="5" spans="1:105" s="48" customFormat="1" ht="18.75" x14ac:dyDescent="0.25">
      <c r="A5" s="72"/>
      <c r="B5" s="72"/>
      <c r="C5" s="72"/>
      <c r="D5" s="72"/>
      <c r="E5" s="72"/>
      <c r="F5" s="72"/>
      <c r="G5" s="45" t="s">
        <v>25</v>
      </c>
      <c r="H5" s="45" t="s">
        <v>28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</row>
    <row r="6" spans="1:105" ht="18.75" x14ac:dyDescent="0.3">
      <c r="A6" s="71" t="str">
        <f>'40 m. inansiniai tikslai'!A5:D5</f>
        <v>Automobilis</v>
      </c>
      <c r="B6" s="71"/>
      <c r="C6" s="71"/>
      <c r="D6" s="71"/>
      <c r="E6" s="8">
        <f>'40 m. inansiniai tikslai'!E5</f>
        <v>5000</v>
      </c>
      <c r="F6" s="23" t="s">
        <v>2</v>
      </c>
      <c r="G6" s="32">
        <f>ROUNDUP(E6/H$13,1)</f>
        <v>12.5</v>
      </c>
      <c r="H6" s="52">
        <f>ROUNDUP(NPER((IF(G6&lt;36,F$16,IF(G6&lt;96,G$16,H$16)))/12, -H$13, 0,E6,0 ),1)</f>
        <v>12.4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ht="18.75" x14ac:dyDescent="0.3">
      <c r="A7" s="65" t="str">
        <f>'40 m. inansiniai tikslai'!A6:D6</f>
        <v>Būstas (pr. įnašas)</v>
      </c>
      <c r="B7" s="65"/>
      <c r="C7" s="65"/>
      <c r="D7" s="65"/>
      <c r="E7" s="8">
        <f>'40 m. inansiniai tikslai'!E6</f>
        <v>10000</v>
      </c>
      <c r="F7" s="24" t="s">
        <v>3</v>
      </c>
      <c r="G7" s="32">
        <f>ROUNDUP(E7/H$13,1)</f>
        <v>25</v>
      </c>
      <c r="H7" s="53">
        <f>ROUNDUP(NPER((IF(G7&lt;36,F$16,IF(G7&lt;96,G$16,H$16)))/12, -H$13, 0,E7,0 ),1)</f>
        <v>24.3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</row>
    <row r="8" spans="1:105" ht="18.75" x14ac:dyDescent="0.3">
      <c r="A8" s="65" t="s">
        <v>15</v>
      </c>
      <c r="B8" s="65"/>
      <c r="C8" s="65"/>
      <c r="D8" s="65"/>
      <c r="E8" s="8">
        <f>'40 m. inansiniai tikslai'!E7</f>
        <v>12000</v>
      </c>
      <c r="F8" s="24" t="s">
        <v>4</v>
      </c>
      <c r="G8" s="32">
        <f>ROUNDUP(E8/H$13,1)</f>
        <v>30</v>
      </c>
      <c r="H8" s="54">
        <f>ROUNDUP(NPER((IF(G8&lt;36,F$16,IF(G8&lt;96,G$16,H$16)))/12, -H$13, 0,E8,0 ),1)</f>
        <v>29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pans="1:105" ht="18.75" x14ac:dyDescent="0.3">
      <c r="A9" s="65" t="s">
        <v>9</v>
      </c>
      <c r="B9" s="65"/>
      <c r="C9" s="65"/>
      <c r="D9" s="65"/>
      <c r="E9" s="8">
        <f>'40 m. inansiniai tikslai'!E8</f>
        <v>50000</v>
      </c>
      <c r="F9" s="24" t="s">
        <v>5</v>
      </c>
      <c r="G9" s="32">
        <f>ROUNDUP(E9/H$13,1)</f>
        <v>125</v>
      </c>
      <c r="H9" s="55">
        <f>ROUNDUP(NPER((IF(G9&lt;36,F$16,IF(G9&lt;96,G$16,H$16)))/12, -H$13, 0,E9,0 ),1)</f>
        <v>81.5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ht="18.75" x14ac:dyDescent="0.3">
      <c r="A10" s="65" t="s">
        <v>16</v>
      </c>
      <c r="B10" s="65"/>
      <c r="C10" s="65"/>
      <c r="D10" s="65"/>
      <c r="E10" s="8">
        <f>'40 m. inansiniai tikslai'!E9</f>
        <v>20000</v>
      </c>
      <c r="F10" s="24" t="s">
        <v>6</v>
      </c>
      <c r="G10" s="32">
        <f>ROUNDUP(E10/H$13,1)</f>
        <v>50</v>
      </c>
      <c r="H10" s="56">
        <f>ROUNDUP(NPER((IF(G10&lt;36,F$16,IF(G10&lt;96,G$16,H$16)))/12, -H$13, 0,E10,0 ),1)</f>
        <v>43.300000000000004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</row>
    <row r="11" spans="1:105" ht="18.75" x14ac:dyDescent="0.3">
      <c r="A11" s="67" t="s">
        <v>23</v>
      </c>
      <c r="B11" s="67"/>
      <c r="C11" s="67"/>
      <c r="D11" s="67"/>
      <c r="E11" s="67"/>
      <c r="F11" s="33"/>
      <c r="G11" s="34">
        <f>ROUNDUP(SUM(G6:G10)/12,)</f>
        <v>21</v>
      </c>
      <c r="H11" s="34">
        <f>ROUNDUP(SUM(H6:H10)/12,)</f>
        <v>16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</row>
    <row r="12" spans="1:105" ht="18.75" x14ac:dyDescent="0.3">
      <c r="A12" s="36"/>
      <c r="B12" s="36"/>
      <c r="C12" s="36"/>
      <c r="D12" s="36"/>
      <c r="E12" s="37"/>
      <c r="F12" s="38"/>
      <c r="G12" s="11"/>
      <c r="H12" s="28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</row>
    <row r="13" spans="1:105" ht="18.75" x14ac:dyDescent="0.3">
      <c r="A13" s="66" t="s">
        <v>14</v>
      </c>
      <c r="B13" s="66"/>
      <c r="C13" s="66"/>
      <c r="D13" s="66"/>
      <c r="E13" s="57"/>
      <c r="F13" s="58"/>
      <c r="G13" s="58"/>
      <c r="H13" s="35">
        <f>'40 m. inansiniai tikslai'!AK12</f>
        <v>400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</row>
    <row r="14" spans="1:105" ht="18.75" x14ac:dyDescent="0.3">
      <c r="A14" s="44"/>
      <c r="B14" s="44"/>
      <c r="C14" s="44"/>
      <c r="D14" s="44"/>
      <c r="E14" s="8"/>
      <c r="F14" s="39"/>
      <c r="G14" s="40"/>
      <c r="H14" s="28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</row>
    <row r="15" spans="1:105" ht="18.75" x14ac:dyDescent="0.3">
      <c r="A15" s="63" t="s">
        <v>29</v>
      </c>
      <c r="B15" s="63"/>
      <c r="C15" s="63"/>
      <c r="D15" s="63"/>
      <c r="E15" s="63"/>
      <c r="F15" s="59" t="s">
        <v>19</v>
      </c>
      <c r="G15" s="59" t="s">
        <v>20</v>
      </c>
      <c r="H15" s="60" t="s">
        <v>21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</row>
    <row r="16" spans="1:105" ht="18.75" x14ac:dyDescent="0.3">
      <c r="A16" s="64" t="s">
        <v>22</v>
      </c>
      <c r="B16" s="64"/>
      <c r="C16" s="64"/>
      <c r="D16" s="64"/>
      <c r="E16" s="64"/>
      <c r="F16" s="41">
        <v>0.03</v>
      </c>
      <c r="G16" s="41">
        <v>0.08</v>
      </c>
      <c r="H16" s="41">
        <v>0.12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7" spans="1:105" x14ac:dyDescent="0.25">
      <c r="A17" s="13"/>
      <c r="B17" s="13"/>
      <c r="C17" s="13"/>
      <c r="D17" s="13"/>
      <c r="E17" s="13"/>
      <c r="F17" s="4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8" spans="1:10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</row>
    <row r="19" spans="1:10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10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1" spans="1:10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</row>
    <row r="22" spans="1:10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</row>
    <row r="23" spans="1:10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</row>
    <row r="24" spans="1:10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10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</row>
    <row r="26" spans="1:10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</row>
    <row r="27" spans="1:10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</row>
    <row r="28" spans="1:10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</row>
    <row r="29" spans="1:10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</row>
    <row r="30" spans="1:10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</row>
    <row r="31" spans="1:10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</row>
    <row r="32" spans="1:10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</row>
    <row r="33" spans="1:9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</row>
    <row r="34" spans="1:9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</row>
    <row r="35" spans="1:9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</row>
    <row r="36" spans="1:9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</row>
    <row r="37" spans="1:9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</row>
    <row r="38" spans="1:9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</row>
    <row r="39" spans="1:9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</row>
    <row r="40" spans="1:9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</row>
    <row r="41" spans="1:9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</row>
    <row r="42" spans="1:9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</row>
    <row r="43" spans="1:9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</row>
    <row r="44" spans="1:9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</row>
    <row r="45" spans="1:9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</row>
    <row r="46" spans="1:9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</row>
    <row r="47" spans="1:9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</row>
    <row r="48" spans="1:9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</row>
    <row r="49" spans="1:9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</row>
    <row r="50" spans="1:9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</row>
    <row r="51" spans="1:9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</row>
    <row r="52" spans="1:9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</row>
    <row r="53" spans="1:9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</row>
    <row r="54" spans="1:9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</row>
    <row r="55" spans="1:9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</row>
    <row r="56" spans="1:9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</row>
    <row r="57" spans="1:9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</row>
    <row r="58" spans="1:9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</row>
    <row r="59" spans="1:9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</row>
    <row r="60" spans="1:9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</row>
    <row r="61" spans="1:9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</row>
    <row r="62" spans="1:9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</row>
    <row r="63" spans="1:9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</row>
    <row r="64" spans="1:9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</row>
    <row r="65" spans="1:9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</row>
    <row r="66" spans="1:9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</row>
    <row r="67" spans="1:9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</row>
    <row r="68" spans="1:9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</row>
    <row r="69" spans="1:9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</row>
    <row r="70" spans="1:9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</row>
    <row r="71" spans="1:9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</row>
    <row r="72" spans="1:9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</row>
    <row r="73" spans="1:9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</row>
    <row r="74" spans="1:9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</row>
    <row r="75" spans="1:9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</row>
    <row r="76" spans="1:9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</row>
    <row r="77" spans="1:9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</row>
    <row r="78" spans="1:9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</row>
    <row r="79" spans="1:9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</row>
    <row r="80" spans="1:9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</row>
    <row r="81" spans="1:9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</row>
    <row r="82" spans="1:9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</row>
    <row r="83" spans="1:9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</row>
    <row r="84" spans="1:9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</row>
    <row r="85" spans="1:9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</row>
    <row r="86" spans="1:9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</row>
    <row r="87" spans="1:9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</row>
    <row r="88" spans="1:9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</row>
    <row r="89" spans="1:9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</row>
    <row r="90" spans="1:9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</row>
    <row r="91" spans="1:9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</row>
    <row r="92" spans="1:9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</row>
    <row r="93" spans="1:9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</row>
    <row r="94" spans="1:9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</row>
    <row r="95" spans="1:9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</row>
    <row r="96" spans="1:9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</row>
    <row r="97" spans="1:9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</row>
    <row r="98" spans="1:9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</row>
    <row r="99" spans="1:9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</row>
    <row r="100" spans="1:9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</row>
    <row r="101" spans="1:9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</row>
    <row r="102" spans="1:9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</row>
    <row r="103" spans="1:9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</row>
    <row r="104" spans="1:9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</row>
    <row r="105" spans="1:9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</row>
    <row r="106" spans="1:9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</row>
    <row r="107" spans="1:9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</row>
    <row r="108" spans="1:9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</row>
    <row r="109" spans="1:9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</row>
    <row r="110" spans="1:9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</row>
    <row r="111" spans="1:9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</row>
    <row r="112" spans="1:9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</row>
    <row r="113" spans="1:9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</row>
    <row r="114" spans="1:9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</row>
    <row r="115" spans="1:9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</row>
    <row r="116" spans="1:9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</row>
    <row r="117" spans="1:9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</row>
    <row r="118" spans="1:9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</row>
    <row r="119" spans="1:9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</row>
    <row r="120" spans="1:9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</row>
    <row r="121" spans="1:9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</row>
    <row r="122" spans="1:9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</row>
    <row r="123" spans="1:9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</row>
    <row r="124" spans="1:9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</row>
    <row r="125" spans="1:9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</row>
    <row r="126" spans="1:9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</row>
    <row r="127" spans="1:9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</row>
    <row r="128" spans="1:9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</row>
    <row r="129" spans="1:9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</row>
    <row r="130" spans="1:9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</row>
    <row r="131" spans="1:9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</row>
    <row r="132" spans="1:9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</row>
    <row r="133" spans="1:9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</row>
    <row r="134" spans="1:9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</row>
    <row r="135" spans="1:9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</row>
    <row r="136" spans="1:9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</row>
    <row r="137" spans="1:9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</row>
    <row r="138" spans="1:9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</row>
    <row r="139" spans="1:9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</row>
    <row r="140" spans="1:9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</row>
    <row r="141" spans="1:9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</row>
    <row r="142" spans="1:9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</row>
    <row r="143" spans="1:9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</row>
    <row r="144" spans="1:9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</row>
    <row r="145" spans="1:9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</row>
    <row r="146" spans="1:9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</row>
    <row r="147" spans="1:9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</row>
    <row r="148" spans="1:9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</row>
    <row r="149" spans="1:9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</row>
    <row r="150" spans="1:9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</row>
    <row r="151" spans="1:9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</row>
    <row r="152" spans="1:9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</row>
    <row r="153" spans="1:9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</row>
    <row r="154" spans="1:9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</row>
    <row r="155" spans="1:9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</row>
    <row r="156" spans="1:9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</row>
    <row r="157" spans="1:9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</row>
    <row r="158" spans="1:9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</row>
    <row r="159" spans="1:9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</row>
    <row r="160" spans="1:9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</row>
    <row r="161" spans="1:9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</row>
    <row r="162" spans="1:9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</row>
    <row r="163" spans="1:9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</row>
    <row r="164" spans="1:9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</row>
    <row r="165" spans="1:9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</row>
    <row r="166" spans="1:9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</row>
    <row r="167" spans="1:9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</row>
    <row r="168" spans="1:9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</row>
    <row r="169" spans="1:9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</row>
    <row r="170" spans="1:9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</row>
    <row r="171" spans="1:9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</row>
    <row r="172" spans="1:9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</row>
    <row r="173" spans="1:9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</row>
    <row r="174" spans="1:9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</row>
    <row r="175" spans="1:9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</row>
    <row r="176" spans="1:9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</row>
    <row r="177" spans="1:9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</row>
    <row r="178" spans="1:9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</row>
    <row r="179" spans="1:9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9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</row>
    <row r="181" spans="1:9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</row>
    <row r="182" spans="1:9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</row>
    <row r="183" spans="1:9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</row>
    <row r="184" spans="1:9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</row>
    <row r="185" spans="1:9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</row>
    <row r="186" spans="1:9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</row>
    <row r="187" spans="1:9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</row>
    <row r="188" spans="1:9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</row>
    <row r="189" spans="1:9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</row>
    <row r="190" spans="1:9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</row>
    <row r="191" spans="1:9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</row>
    <row r="192" spans="1:9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</row>
    <row r="193" spans="1:9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</row>
    <row r="194" spans="1:9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</row>
    <row r="195" spans="1:9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</row>
    <row r="196" spans="1:9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</row>
    <row r="197" spans="1:9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</row>
    <row r="198" spans="1:9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</row>
    <row r="199" spans="1:9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</row>
    <row r="200" spans="1:9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</row>
    <row r="201" spans="1:9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</row>
    <row r="202" spans="1:9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</row>
    <row r="203" spans="1:9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</row>
    <row r="204" spans="1:9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</row>
    <row r="205" spans="1:9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</row>
    <row r="206" spans="1:9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</row>
    <row r="207" spans="1:9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</row>
    <row r="208" spans="1:9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</row>
    <row r="209" spans="1:9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</row>
    <row r="210" spans="1:9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</row>
    <row r="211" spans="1:9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</row>
    <row r="212" spans="1:9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</row>
    <row r="213" spans="1:9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</row>
    <row r="214" spans="1:9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</row>
    <row r="215" spans="1:9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</row>
    <row r="216" spans="1:9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</row>
    <row r="217" spans="1:9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</row>
    <row r="218" spans="1:9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</row>
    <row r="219" spans="1:9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</row>
    <row r="220" spans="1:9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</row>
    <row r="221" spans="1:9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</row>
    <row r="222" spans="1:9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</row>
    <row r="223" spans="1:9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</row>
    <row r="224" spans="1:9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</row>
    <row r="225" spans="1:9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</row>
    <row r="226" spans="1:9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</row>
    <row r="227" spans="1:9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</row>
    <row r="228" spans="1:9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</row>
    <row r="229" spans="1:9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</row>
    <row r="230" spans="1:9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</row>
    <row r="231" spans="1:9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</row>
    <row r="232" spans="1:9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</row>
    <row r="233" spans="1:9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</row>
    <row r="234" spans="1:9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</row>
    <row r="235" spans="1:9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</row>
    <row r="236" spans="1:9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</row>
    <row r="237" spans="1:9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</row>
    <row r="238" spans="1:9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</row>
    <row r="239" spans="1:9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</row>
    <row r="240" spans="1:9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</row>
    <row r="241" spans="1:9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</row>
    <row r="242" spans="1:9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</row>
    <row r="243" spans="1:9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</row>
    <row r="244" spans="1:9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</row>
    <row r="245" spans="1:9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</row>
    <row r="246" spans="1:9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</row>
    <row r="247" spans="1:9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</row>
    <row r="248" spans="1:9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</row>
    <row r="249" spans="1:9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</row>
    <row r="250" spans="1:9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</row>
    <row r="251" spans="1:9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</row>
    <row r="252" spans="1:9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</row>
    <row r="253" spans="1:9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</row>
    <row r="254" spans="1:9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</row>
    <row r="255" spans="1:9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</row>
    <row r="256" spans="1:9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</row>
    <row r="257" spans="1:9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</row>
    <row r="258" spans="1:9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</row>
    <row r="259" spans="1:9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</row>
    <row r="260" spans="1:9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</row>
    <row r="261" spans="1:9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</row>
    <row r="262" spans="1:9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</row>
    <row r="263" spans="1:9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</row>
    <row r="264" spans="1:9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</row>
    <row r="265" spans="1:9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</row>
    <row r="266" spans="1:9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</row>
    <row r="267" spans="1:9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</row>
    <row r="268" spans="1:9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</row>
    <row r="269" spans="1:9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</row>
    <row r="270" spans="1:9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</row>
    <row r="271" spans="1:9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</row>
    <row r="272" spans="1:9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</row>
    <row r="273" spans="1:9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</row>
    <row r="274" spans="1:9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</row>
    <row r="275" spans="1:9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</row>
    <row r="276" spans="1:9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</row>
    <row r="277" spans="1:9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</row>
    <row r="278" spans="1:9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</row>
    <row r="279" spans="1:9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</row>
    <row r="280" spans="1:9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</row>
    <row r="281" spans="1:9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</row>
    <row r="282" spans="1:9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</row>
    <row r="283" spans="1:9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</row>
    <row r="284" spans="1:9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</row>
    <row r="285" spans="1:9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</row>
    <row r="286" spans="1:9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</row>
    <row r="287" spans="1:9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</row>
    <row r="288" spans="1:9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</row>
    <row r="289" spans="1:9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</row>
    <row r="290" spans="1:9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</row>
    <row r="291" spans="1:9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</row>
    <row r="292" spans="1:9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</row>
    <row r="293" spans="1:9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</row>
    <row r="294" spans="1:9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</row>
    <row r="295" spans="1:9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</row>
    <row r="296" spans="1:9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</row>
    <row r="297" spans="1:9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</row>
    <row r="298" spans="1:9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</row>
    <row r="299" spans="1:9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</row>
    <row r="300" spans="1:9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</row>
    <row r="301" spans="1:9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</row>
    <row r="302" spans="1:9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</row>
    <row r="303" spans="1:9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</row>
    <row r="304" spans="1:9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</row>
    <row r="305" spans="1:9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</row>
    <row r="306" spans="1:9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</row>
    <row r="307" spans="1:9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</row>
    <row r="308" spans="1:9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</row>
    <row r="309" spans="1:9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</row>
    <row r="310" spans="1:9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</row>
    <row r="311" spans="1:9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</row>
    <row r="312" spans="1:9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</row>
    <row r="313" spans="1:9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</row>
    <row r="314" spans="1:9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</row>
    <row r="315" spans="1:9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</row>
    <row r="316" spans="1:9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</row>
    <row r="317" spans="1:9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</row>
    <row r="318" spans="1:9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</row>
    <row r="319" spans="1:9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</row>
    <row r="320" spans="1:9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</row>
    <row r="321" spans="1:9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</row>
    <row r="322" spans="1:9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</row>
    <row r="323" spans="1:9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</row>
    <row r="324" spans="1:9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</row>
    <row r="325" spans="1:9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</row>
    <row r="326" spans="1:9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</row>
    <row r="327" spans="1:9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</row>
    <row r="328" spans="1:9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</row>
    <row r="329" spans="1:9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</row>
    <row r="330" spans="1:9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</row>
    <row r="331" spans="1:9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</row>
    <row r="332" spans="1:9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</row>
    <row r="333" spans="1:9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</row>
    <row r="334" spans="1:9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</row>
    <row r="335" spans="1:9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</row>
    <row r="336" spans="1:9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</row>
    <row r="337" spans="1:9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</row>
    <row r="338" spans="1:9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</row>
    <row r="339" spans="1:9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</row>
    <row r="340" spans="1:9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</row>
    <row r="341" spans="1:9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</row>
    <row r="342" spans="1:9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</row>
    <row r="343" spans="1:9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</row>
    <row r="344" spans="1:9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</row>
    <row r="345" spans="1:9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</row>
    <row r="346" spans="1:9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</row>
    <row r="347" spans="1:9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</row>
    <row r="348" spans="1:9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</row>
    <row r="349" spans="1:9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</row>
    <row r="350" spans="1:9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</row>
    <row r="351" spans="1:9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</row>
    <row r="352" spans="1:9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</row>
    <row r="353" spans="1:9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</row>
    <row r="354" spans="1:9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</row>
    <row r="355" spans="1:9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</row>
    <row r="356" spans="1:9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</row>
    <row r="357" spans="1:9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</row>
    <row r="358" spans="1:9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</row>
    <row r="359" spans="1:9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</row>
    <row r="360" spans="1:9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</row>
    <row r="361" spans="1:9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</row>
    <row r="362" spans="1:9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</row>
    <row r="363" spans="1:9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</row>
    <row r="364" spans="1:9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</row>
    <row r="365" spans="1:9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</row>
    <row r="366" spans="1:9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</row>
    <row r="367" spans="1:9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</row>
    <row r="368" spans="1:9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</row>
    <row r="369" spans="1:9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</row>
    <row r="370" spans="1:9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</row>
    <row r="371" spans="1:9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</row>
    <row r="372" spans="1:9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</row>
    <row r="373" spans="1:9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</row>
    <row r="374" spans="1:9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</row>
    <row r="375" spans="1:9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</row>
    <row r="376" spans="1:9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</row>
    <row r="377" spans="1:9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</row>
    <row r="378" spans="1:9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</row>
    <row r="379" spans="1:9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</row>
    <row r="380" spans="1:9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</row>
    <row r="381" spans="1:9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</row>
    <row r="382" spans="1:9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</row>
    <row r="383" spans="1:9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</row>
    <row r="384" spans="1:9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</row>
    <row r="385" spans="1:9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</row>
    <row r="386" spans="1:9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</row>
    <row r="387" spans="1:9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</row>
    <row r="388" spans="1:9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</row>
    <row r="389" spans="1:9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</row>
    <row r="390" spans="1:9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</row>
    <row r="391" spans="1:9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</row>
    <row r="392" spans="1:9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</row>
    <row r="393" spans="1:9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</row>
    <row r="394" spans="1:9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</row>
    <row r="395" spans="1:9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</row>
    <row r="396" spans="1:9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</row>
    <row r="397" spans="1:9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</row>
    <row r="398" spans="1:9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</row>
    <row r="399" spans="1:9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</row>
    <row r="400" spans="1:9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</row>
    <row r="401" spans="1:9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</row>
    <row r="402" spans="1:9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</row>
    <row r="403" spans="1:9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</row>
    <row r="404" spans="1:9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</row>
    <row r="405" spans="1:9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</row>
    <row r="406" spans="1:9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</row>
    <row r="407" spans="1:9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</row>
    <row r="408" spans="1:9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</row>
    <row r="409" spans="1:9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</row>
    <row r="410" spans="1:9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</row>
    <row r="411" spans="1:9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</row>
    <row r="412" spans="1:9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</row>
    <row r="413" spans="1:9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</row>
    <row r="414" spans="1:9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</row>
    <row r="415" spans="1:9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</row>
    <row r="416" spans="1:9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</row>
    <row r="417" spans="1:9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</row>
    <row r="418" spans="1:9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</row>
    <row r="419" spans="1:9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</row>
    <row r="420" spans="1:9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</row>
    <row r="421" spans="1:9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</row>
    <row r="422" spans="1:9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</row>
    <row r="423" spans="1:9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</row>
    <row r="424" spans="1:9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</row>
    <row r="425" spans="1:9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</row>
    <row r="426" spans="1:9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</row>
    <row r="427" spans="1:9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</row>
    <row r="428" spans="1:9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</row>
    <row r="429" spans="1:9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</row>
    <row r="430" spans="1:9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</row>
    <row r="431" spans="1:9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</row>
    <row r="432" spans="1:9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</row>
    <row r="433" spans="1:9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</row>
    <row r="434" spans="1:9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</row>
    <row r="435" spans="1:9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</row>
    <row r="436" spans="1:9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</row>
    <row r="437" spans="1:9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</row>
    <row r="438" spans="1:9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</row>
    <row r="439" spans="1:9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</row>
    <row r="440" spans="1:9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</row>
    <row r="441" spans="1:9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</row>
    <row r="442" spans="1:9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</row>
    <row r="443" spans="1:9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</row>
    <row r="444" spans="1:9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</row>
    <row r="445" spans="1:9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</row>
    <row r="446" spans="1:9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</row>
    <row r="447" spans="1:9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</row>
    <row r="448" spans="1:9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</row>
    <row r="449" spans="1:9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</row>
    <row r="450" spans="1:9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</row>
    <row r="451" spans="1:9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</row>
    <row r="452" spans="1:9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</row>
    <row r="453" spans="1:9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</row>
    <row r="454" spans="1:9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</row>
    <row r="455" spans="1:9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</row>
    <row r="456" spans="1:9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</row>
    <row r="457" spans="1:9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</row>
    <row r="458" spans="1:9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</row>
    <row r="459" spans="1:9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</row>
    <row r="460" spans="1:9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</row>
    <row r="461" spans="1:9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</row>
    <row r="462" spans="1:9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</row>
    <row r="463" spans="1:9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</row>
    <row r="464" spans="1:9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</row>
    <row r="465" spans="1:9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</row>
    <row r="466" spans="1:9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</row>
    <row r="467" spans="1:9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</row>
    <row r="468" spans="1:9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</row>
    <row r="469" spans="1:9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</row>
    <row r="470" spans="1:9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</row>
    <row r="471" spans="1:9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</row>
    <row r="472" spans="1:9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</row>
    <row r="473" spans="1:9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</row>
    <row r="474" spans="1:9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</row>
    <row r="475" spans="1:9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</row>
    <row r="476" spans="1:9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</row>
    <row r="477" spans="1:9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</row>
    <row r="478" spans="1:9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</row>
    <row r="479" spans="1:9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</row>
    <row r="480" spans="1:9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</row>
    <row r="481" spans="1:9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</row>
    <row r="482" spans="1:9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</row>
    <row r="483" spans="1:9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</row>
    <row r="484" spans="1:9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</row>
    <row r="485" spans="1:9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</row>
    <row r="486" spans="1:9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</row>
    <row r="487" spans="1:9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</row>
    <row r="488" spans="1:9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</row>
    <row r="489" spans="1:9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</row>
    <row r="490" spans="1:9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</row>
    <row r="491" spans="1:9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</row>
    <row r="492" spans="1:9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</row>
    <row r="493" spans="1:9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</row>
    <row r="494" spans="1:9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</row>
    <row r="495" spans="1:9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</row>
    <row r="496" spans="1:9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</row>
    <row r="497" spans="1:9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</row>
    <row r="498" spans="1:9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</row>
    <row r="499" spans="1:9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</row>
    <row r="500" spans="1:9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</row>
    <row r="501" spans="1:9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</row>
    <row r="502" spans="1:9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</row>
    <row r="503" spans="1:9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</row>
    <row r="504" spans="1:9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</row>
    <row r="505" spans="1:9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</row>
    <row r="506" spans="1:9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</row>
    <row r="507" spans="1:9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</row>
    <row r="508" spans="1:9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</row>
    <row r="509" spans="1:9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</row>
    <row r="510" spans="1:9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</row>
    <row r="511" spans="1:9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</row>
    <row r="512" spans="1:9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</row>
    <row r="513" spans="1:9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</row>
    <row r="514" spans="1:9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</row>
    <row r="515" spans="1:9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</row>
    <row r="516" spans="1:9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</row>
    <row r="517" spans="1:9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</row>
    <row r="518" spans="1:9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</row>
    <row r="519" spans="1:9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</row>
    <row r="520" spans="1:9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</row>
    <row r="521" spans="1:9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</row>
    <row r="522" spans="1:9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</row>
    <row r="523" spans="1:9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</row>
    <row r="524" spans="1:9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</row>
    <row r="525" spans="1:9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</row>
    <row r="526" spans="1:9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</row>
    <row r="527" spans="1:9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</row>
    <row r="528" spans="1:9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</row>
    <row r="529" spans="1:9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</row>
    <row r="530" spans="1:9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</row>
    <row r="531" spans="1:9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</row>
    <row r="532" spans="1:9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</row>
    <row r="533" spans="1:9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</row>
    <row r="534" spans="1:9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</row>
    <row r="535" spans="1:9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</row>
    <row r="536" spans="1:9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</row>
    <row r="537" spans="1:9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</row>
    <row r="538" spans="1:9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</row>
    <row r="539" spans="1:9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</row>
    <row r="540" spans="1:9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</row>
    <row r="541" spans="1:9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</row>
    <row r="542" spans="1:9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</row>
    <row r="543" spans="1:9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</row>
    <row r="544" spans="1:9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</row>
    <row r="545" spans="1:9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</row>
    <row r="546" spans="1:9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</row>
    <row r="547" spans="1:9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</row>
    <row r="548" spans="1:9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</row>
    <row r="549" spans="1:9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</row>
    <row r="550" spans="1:9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</row>
    <row r="551" spans="1:9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</row>
    <row r="552" spans="1:9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</row>
    <row r="553" spans="1:9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</row>
    <row r="554" spans="1:9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</row>
    <row r="555" spans="1:9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</row>
    <row r="556" spans="1:9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</row>
    <row r="557" spans="1:9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</row>
    <row r="558" spans="1:9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</row>
    <row r="559" spans="1:9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</row>
    <row r="560" spans="1:9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</row>
    <row r="561" spans="1:9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</row>
    <row r="562" spans="1:9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</row>
    <row r="563" spans="1:9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</row>
    <row r="564" spans="1:9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</row>
    <row r="565" spans="1:9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</row>
    <row r="566" spans="1:9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</row>
    <row r="567" spans="1:9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</row>
    <row r="568" spans="1:9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</row>
    <row r="569" spans="1:9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</row>
    <row r="570" spans="1:9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</row>
    <row r="571" spans="1:9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</row>
    <row r="572" spans="1:9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</row>
    <row r="573" spans="1:9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</row>
    <row r="574" spans="1:9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</row>
    <row r="575" spans="1:9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</row>
    <row r="576" spans="1:9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</row>
    <row r="577" spans="1:9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</row>
    <row r="578" spans="1:9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</row>
    <row r="579" spans="1:9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</row>
    <row r="580" spans="1:9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</row>
    <row r="581" spans="1:9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</row>
    <row r="582" spans="1:9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</row>
    <row r="583" spans="1:9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</row>
    <row r="584" spans="1:9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</row>
    <row r="585" spans="1:9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</row>
    <row r="586" spans="1:9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</row>
    <row r="587" spans="1:9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</row>
    <row r="588" spans="1:9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</row>
    <row r="589" spans="1:9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</row>
    <row r="590" spans="1:9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</row>
    <row r="591" spans="1:9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</row>
    <row r="592" spans="1:9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</row>
    <row r="593" spans="1:9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</row>
    <row r="594" spans="1:9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</row>
    <row r="595" spans="1:9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</row>
    <row r="596" spans="1:9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</row>
    <row r="597" spans="1:9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</row>
    <row r="598" spans="1:9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</row>
    <row r="599" spans="1:9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</row>
    <row r="600" spans="1:9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</row>
    <row r="601" spans="1:9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</row>
    <row r="602" spans="1:9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</row>
    <row r="603" spans="1:9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</row>
    <row r="604" spans="1:9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</row>
    <row r="605" spans="1:9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</row>
    <row r="606" spans="1:9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</row>
    <row r="607" spans="1:9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</row>
    <row r="608" spans="1:9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</row>
    <row r="609" spans="1:9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</row>
    <row r="610" spans="1:9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</row>
    <row r="611" spans="1:9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</row>
    <row r="612" spans="1:9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</row>
    <row r="613" spans="1:9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</row>
    <row r="614" spans="1:9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</row>
    <row r="615" spans="1:9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</row>
    <row r="616" spans="1:9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</row>
    <row r="617" spans="1:9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</row>
    <row r="618" spans="1:9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</row>
    <row r="619" spans="1:9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</row>
    <row r="620" spans="1:9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</row>
    <row r="621" spans="1:9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</row>
    <row r="622" spans="1:9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</row>
    <row r="623" spans="1:9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</row>
    <row r="624" spans="1:9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</row>
    <row r="625" spans="1:9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</row>
    <row r="626" spans="1:9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</row>
    <row r="627" spans="1:9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</row>
    <row r="628" spans="1:9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</row>
    <row r="629" spans="1:9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</row>
    <row r="630" spans="1:9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</row>
    <row r="631" spans="1:9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</row>
    <row r="632" spans="1:9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</row>
    <row r="633" spans="1:9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</row>
    <row r="634" spans="1:9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</row>
    <row r="635" spans="1:9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</row>
    <row r="636" spans="1:9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</row>
    <row r="637" spans="1:9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</row>
    <row r="638" spans="1:9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</row>
    <row r="639" spans="1:9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</row>
    <row r="640" spans="1:9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</row>
    <row r="641" spans="1:9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</row>
    <row r="642" spans="1:9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</row>
    <row r="643" spans="1:9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</row>
    <row r="644" spans="1:9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</row>
    <row r="645" spans="1:9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</row>
    <row r="646" spans="1:9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</row>
    <row r="647" spans="1:9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</row>
    <row r="648" spans="1:9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</row>
    <row r="649" spans="1:9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</row>
    <row r="650" spans="1:9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</row>
    <row r="651" spans="1:9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</row>
    <row r="652" spans="1:9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</row>
    <row r="653" spans="1:9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</row>
    <row r="654" spans="1:9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</row>
    <row r="655" spans="1:9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</row>
    <row r="656" spans="1:9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</row>
    <row r="657" spans="1:9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</row>
    <row r="658" spans="1:9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</row>
    <row r="659" spans="1:9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</row>
    <row r="660" spans="1:9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</row>
    <row r="661" spans="1:9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</row>
    <row r="662" spans="1:9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</row>
    <row r="663" spans="1:9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</row>
    <row r="664" spans="1:9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</row>
    <row r="665" spans="1:9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</row>
    <row r="666" spans="1:9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</row>
    <row r="667" spans="1:9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</row>
    <row r="668" spans="1:9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</row>
    <row r="669" spans="1:9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</row>
    <row r="670" spans="1:9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</row>
    <row r="671" spans="1:9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</row>
    <row r="672" spans="1:9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</row>
    <row r="673" spans="1:9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</row>
    <row r="674" spans="1:9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</row>
    <row r="675" spans="1:9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</row>
    <row r="676" spans="1:9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</row>
    <row r="677" spans="1:9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</row>
    <row r="678" spans="1:9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</row>
    <row r="679" spans="1:9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</row>
    <row r="680" spans="1:9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</row>
    <row r="681" spans="1:9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</row>
    <row r="682" spans="1:9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</row>
    <row r="683" spans="1:9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</row>
    <row r="684" spans="1:9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</row>
    <row r="685" spans="1:9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</row>
    <row r="686" spans="1:9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</row>
    <row r="687" spans="1:9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</row>
    <row r="688" spans="1:9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</row>
    <row r="689" spans="1:9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</row>
    <row r="690" spans="1:9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</row>
    <row r="691" spans="1:9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</row>
    <row r="692" spans="1:9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</row>
    <row r="693" spans="1:9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</row>
    <row r="694" spans="1:9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</row>
    <row r="695" spans="1:9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</row>
    <row r="696" spans="1:9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</row>
    <row r="697" spans="1:9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</row>
    <row r="698" spans="1:9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</row>
    <row r="699" spans="1:9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</row>
    <row r="700" spans="1:9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</row>
    <row r="701" spans="1:9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</row>
    <row r="702" spans="1:9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</row>
    <row r="703" spans="1:9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</row>
    <row r="704" spans="1:9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</row>
    <row r="705" spans="1:9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</row>
    <row r="706" spans="1:9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</row>
    <row r="707" spans="1:9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</row>
    <row r="708" spans="1:9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</row>
    <row r="709" spans="1:9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</row>
    <row r="710" spans="1:9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</row>
    <row r="711" spans="1:9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</row>
    <row r="712" spans="1:9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</row>
    <row r="713" spans="1:9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</row>
    <row r="714" spans="1:9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</row>
    <row r="715" spans="1:9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</row>
    <row r="716" spans="1:9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</row>
    <row r="717" spans="1:9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</row>
    <row r="718" spans="1:9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</row>
    <row r="719" spans="1:9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</row>
    <row r="720" spans="1:9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</row>
    <row r="721" spans="1:9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</row>
    <row r="722" spans="1:9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</row>
    <row r="723" spans="1:9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</row>
    <row r="724" spans="1:9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</row>
    <row r="725" spans="1:9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</row>
    <row r="726" spans="1:9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</row>
    <row r="727" spans="1:9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</row>
    <row r="728" spans="1:9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</row>
    <row r="729" spans="1:9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</row>
    <row r="730" spans="1:9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</row>
    <row r="731" spans="1:9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</row>
    <row r="732" spans="1:9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</row>
    <row r="733" spans="1:9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</row>
    <row r="734" spans="1:9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</row>
    <row r="735" spans="1:9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</row>
    <row r="736" spans="1:9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</row>
    <row r="737" spans="1:9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</row>
    <row r="738" spans="1:9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</row>
    <row r="739" spans="1:9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</row>
    <row r="740" spans="1:9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</row>
    <row r="741" spans="1:9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</row>
    <row r="742" spans="1:9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</row>
    <row r="743" spans="1:9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</row>
    <row r="744" spans="1:9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</row>
    <row r="745" spans="1:9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</row>
    <row r="746" spans="1:9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</row>
    <row r="747" spans="1:9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</row>
    <row r="748" spans="1:9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</row>
    <row r="749" spans="1:9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</row>
    <row r="750" spans="1:9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</row>
    <row r="751" spans="1:9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</row>
    <row r="752" spans="1:9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</row>
    <row r="753" spans="1:9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</row>
    <row r="754" spans="1:9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</row>
    <row r="755" spans="1:9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</row>
    <row r="756" spans="1:9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</row>
    <row r="757" spans="1:9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</row>
    <row r="758" spans="1:9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</row>
    <row r="759" spans="1:9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</row>
    <row r="760" spans="1:9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</row>
    <row r="761" spans="1:9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</row>
    <row r="762" spans="1:9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</row>
    <row r="763" spans="1:9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</row>
    <row r="764" spans="1:9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</row>
    <row r="765" spans="1:9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</row>
    <row r="766" spans="1:9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</row>
    <row r="767" spans="1:9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</row>
    <row r="768" spans="1:9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</row>
    <row r="769" spans="1:9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</row>
    <row r="770" spans="1:9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</row>
    <row r="771" spans="1:9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</row>
    <row r="772" spans="1:9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</row>
    <row r="773" spans="1:9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</row>
    <row r="774" spans="1:9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</row>
    <row r="775" spans="1:9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</row>
    <row r="776" spans="1:9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</row>
    <row r="777" spans="1:9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</row>
    <row r="778" spans="1:9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</row>
    <row r="779" spans="1:9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</row>
    <row r="780" spans="1:9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</row>
    <row r="781" spans="1:9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</row>
    <row r="782" spans="1:9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</row>
    <row r="783" spans="1:9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</row>
    <row r="784" spans="1:9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</row>
    <row r="785" spans="1:9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</row>
    <row r="786" spans="1:9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</row>
    <row r="787" spans="1:9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</row>
    <row r="788" spans="1:9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</row>
    <row r="789" spans="1:9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</row>
    <row r="790" spans="1:9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</row>
    <row r="791" spans="1:9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</row>
    <row r="792" spans="1:9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</row>
    <row r="793" spans="1:9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</row>
    <row r="794" spans="1:9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</row>
    <row r="795" spans="1:9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</row>
    <row r="796" spans="1:9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</row>
    <row r="797" spans="1:9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</row>
    <row r="798" spans="1:9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</row>
    <row r="799" spans="1:9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</row>
    <row r="800" spans="1:9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</row>
    <row r="801" spans="1:9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</row>
    <row r="802" spans="1:9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</row>
    <row r="803" spans="1:9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</row>
    <row r="804" spans="1:9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</row>
    <row r="805" spans="1:9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</row>
    <row r="806" spans="1:9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</row>
    <row r="807" spans="1:9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</row>
    <row r="808" spans="1:9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</row>
    <row r="809" spans="1:9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</row>
    <row r="810" spans="1:9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</row>
    <row r="811" spans="1:9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</row>
    <row r="812" spans="1:9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</row>
    <row r="813" spans="1:9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</row>
    <row r="814" spans="1:9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</row>
    <row r="815" spans="1:9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</row>
    <row r="816" spans="1:9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</row>
    <row r="817" spans="1:9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</row>
    <row r="818" spans="1:9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</row>
    <row r="819" spans="1:9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</row>
    <row r="820" spans="1:9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</row>
    <row r="821" spans="1:9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</row>
    <row r="822" spans="1:9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</row>
    <row r="823" spans="1:9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</row>
    <row r="824" spans="1:9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</row>
    <row r="825" spans="1:9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</row>
    <row r="826" spans="1:9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</row>
    <row r="827" spans="1:9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</row>
    <row r="828" spans="1:9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</row>
    <row r="829" spans="1:9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</row>
    <row r="830" spans="1:9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</row>
    <row r="831" spans="1:9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</row>
    <row r="832" spans="1:9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</row>
    <row r="833" spans="1:9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</row>
    <row r="834" spans="1:9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</row>
    <row r="835" spans="1:9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</row>
    <row r="836" spans="1:9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</row>
    <row r="837" spans="1:9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</row>
    <row r="838" spans="1:9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</row>
    <row r="839" spans="1:9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</row>
    <row r="840" spans="1:9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</row>
    <row r="841" spans="1:9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</row>
    <row r="842" spans="1:9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</row>
    <row r="843" spans="1:9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</row>
    <row r="844" spans="1:9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</row>
    <row r="845" spans="1:9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</row>
    <row r="846" spans="1:9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</row>
    <row r="847" spans="1:9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</row>
    <row r="848" spans="1:9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</row>
    <row r="849" spans="1:9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</row>
    <row r="850" spans="1:9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</row>
    <row r="851" spans="1:9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</row>
    <row r="852" spans="1:9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</row>
    <row r="853" spans="1:9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</row>
    <row r="854" spans="1:9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</row>
    <row r="855" spans="1:9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</row>
    <row r="856" spans="1:9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</row>
    <row r="857" spans="1:9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</row>
    <row r="858" spans="1:9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</row>
    <row r="859" spans="1:9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</row>
    <row r="860" spans="1:9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</row>
    <row r="861" spans="1:9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</row>
    <row r="862" spans="1:9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</row>
    <row r="863" spans="1:9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</row>
    <row r="864" spans="1:9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</row>
    <row r="865" spans="1:9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</row>
    <row r="866" spans="1:9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</row>
    <row r="867" spans="1:9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</row>
    <row r="868" spans="1:9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</row>
    <row r="869" spans="1:9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</row>
    <row r="870" spans="1:9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</row>
    <row r="871" spans="1:9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</row>
    <row r="872" spans="1:9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</row>
    <row r="873" spans="1:9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</row>
    <row r="874" spans="1:9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</row>
    <row r="875" spans="1:9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</row>
    <row r="876" spans="1:9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</row>
    <row r="877" spans="1:9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</row>
    <row r="878" spans="1:9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</row>
    <row r="879" spans="1:9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</row>
    <row r="880" spans="1:9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</row>
    <row r="881" spans="1:9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</row>
    <row r="882" spans="1:9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</row>
    <row r="883" spans="1:9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</row>
    <row r="884" spans="1:9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</row>
    <row r="885" spans="1:9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</row>
    <row r="886" spans="1:9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</row>
    <row r="887" spans="1:9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</row>
    <row r="888" spans="1:9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</row>
    <row r="889" spans="1:9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</row>
    <row r="890" spans="1:9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</row>
    <row r="891" spans="1:9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</row>
    <row r="892" spans="1:9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</row>
    <row r="893" spans="1:9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</row>
    <row r="894" spans="1:9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</row>
    <row r="895" spans="1:9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</row>
    <row r="896" spans="1:9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</row>
    <row r="897" spans="1:9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</row>
    <row r="898" spans="1:9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</row>
    <row r="899" spans="1:9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</row>
    <row r="900" spans="1:9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</row>
    <row r="901" spans="1:9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</row>
    <row r="902" spans="1:9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</row>
    <row r="903" spans="1:9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</row>
    <row r="904" spans="1:9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</row>
    <row r="905" spans="1:9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</row>
    <row r="906" spans="1:9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</row>
    <row r="907" spans="1:9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</row>
    <row r="908" spans="1:9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</row>
    <row r="909" spans="1:9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</row>
    <row r="910" spans="1:9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</row>
    <row r="911" spans="1:9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</row>
    <row r="912" spans="1:9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</row>
    <row r="913" spans="1:9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</row>
    <row r="914" spans="1:9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</row>
    <row r="915" spans="1:9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</row>
    <row r="916" spans="1:9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</row>
    <row r="917" spans="1:9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</row>
    <row r="918" spans="1:9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</row>
    <row r="919" spans="1:9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</row>
    <row r="920" spans="1:9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</row>
    <row r="921" spans="1:9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</row>
    <row r="922" spans="1:9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</row>
    <row r="923" spans="1:9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</row>
    <row r="924" spans="1:9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</row>
    <row r="925" spans="1:9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</row>
    <row r="926" spans="1:9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</row>
    <row r="927" spans="1:9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</row>
    <row r="928" spans="1:9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</row>
    <row r="929" spans="1:9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</row>
    <row r="930" spans="1:9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</row>
    <row r="931" spans="1:9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</row>
    <row r="932" spans="1:9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</row>
    <row r="933" spans="1:9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</row>
    <row r="934" spans="1:9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</row>
    <row r="935" spans="1:9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</row>
    <row r="936" spans="1:9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</row>
    <row r="937" spans="1:9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</row>
    <row r="938" spans="1:9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</row>
    <row r="939" spans="1:9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</row>
    <row r="940" spans="1:9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</row>
    <row r="941" spans="1:9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</row>
    <row r="942" spans="1:9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</row>
    <row r="943" spans="1:9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</row>
    <row r="944" spans="1:9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</row>
    <row r="945" spans="1:9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</row>
    <row r="946" spans="1:9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</row>
    <row r="947" spans="1:9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</row>
    <row r="948" spans="1:9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</row>
    <row r="949" spans="1:9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</row>
    <row r="950" spans="1:9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</row>
    <row r="951" spans="1:9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</row>
    <row r="952" spans="1:9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</row>
    <row r="953" spans="1:9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</row>
    <row r="954" spans="1:9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</row>
    <row r="955" spans="1:9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</row>
    <row r="956" spans="1:9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</row>
    <row r="957" spans="1:9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</row>
    <row r="958" spans="1:9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</row>
    <row r="959" spans="1:9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</row>
    <row r="960" spans="1:9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</row>
    <row r="961" spans="1:9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</row>
    <row r="962" spans="1:9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</row>
    <row r="963" spans="1:9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</row>
    <row r="964" spans="1:9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</row>
    <row r="965" spans="1:9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</row>
    <row r="966" spans="1:9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</row>
    <row r="967" spans="1:9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</row>
    <row r="968" spans="1:9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</row>
    <row r="969" spans="1:9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</row>
    <row r="970" spans="1:9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</row>
    <row r="971" spans="1:9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</row>
    <row r="972" spans="1:9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</row>
    <row r="973" spans="1:9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</row>
    <row r="974" spans="1:9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</row>
    <row r="975" spans="1:9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</row>
    <row r="976" spans="1:9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</row>
    <row r="977" spans="1:9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</row>
    <row r="978" spans="1:9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</row>
    <row r="979" spans="1:9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</row>
    <row r="980" spans="1:9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</row>
    <row r="981" spans="1:9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</row>
    <row r="982" spans="1:9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</row>
    <row r="983" spans="1:9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</row>
    <row r="984" spans="1:9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</row>
    <row r="985" spans="1:9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</row>
    <row r="986" spans="1:9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</row>
    <row r="987" spans="1:9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</row>
    <row r="988" spans="1:9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</row>
    <row r="989" spans="1:9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</row>
    <row r="990" spans="1:9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</row>
    <row r="991" spans="1:9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</row>
    <row r="992" spans="1:9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</row>
    <row r="993" spans="1:9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</row>
    <row r="994" spans="1:9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</row>
    <row r="995" spans="1:9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</row>
    <row r="996" spans="1:9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</row>
    <row r="997" spans="1:9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</row>
    <row r="998" spans="1:9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</row>
    <row r="999" spans="1:9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</row>
    <row r="1000" spans="1:9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</row>
    <row r="1001" spans="1:91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</row>
    <row r="1002" spans="1:91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</row>
    <row r="1003" spans="1:91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</row>
    <row r="1004" spans="1:91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</row>
    <row r="1005" spans="1:91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</row>
    <row r="1006" spans="1:91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</row>
    <row r="1007" spans="1:91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</row>
    <row r="1008" spans="1:91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</row>
    <row r="1009" spans="1:91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</row>
    <row r="1010" spans="1:91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</row>
    <row r="1011" spans="1:91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</row>
    <row r="1012" spans="1:91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</row>
    <row r="1013" spans="1:91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</row>
    <row r="1014" spans="1:91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</row>
    <row r="1015" spans="1:91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</row>
    <row r="1016" spans="1:91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</row>
    <row r="1017" spans="1:91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</row>
    <row r="1018" spans="1:91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</row>
    <row r="1019" spans="1:91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</row>
    <row r="1020" spans="1:91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</row>
    <row r="1021" spans="1:91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</row>
    <row r="1022" spans="1:91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</row>
    <row r="1023" spans="1:91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</row>
    <row r="1024" spans="1:91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</row>
    <row r="1025" spans="1:91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</row>
    <row r="1026" spans="1:91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</row>
    <row r="1027" spans="1:91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</row>
    <row r="1028" spans="1:91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</row>
    <row r="1029" spans="1:91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</row>
    <row r="1030" spans="1:91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</row>
    <row r="1031" spans="1:91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</row>
    <row r="1032" spans="1:91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</row>
    <row r="1033" spans="1:91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</row>
    <row r="1034" spans="1:91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</row>
    <row r="1035" spans="1:91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</row>
    <row r="1036" spans="1:91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</row>
    <row r="1037" spans="1:91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</row>
    <row r="1038" spans="1:91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</row>
    <row r="1039" spans="1:91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</row>
    <row r="1040" spans="1:91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</row>
    <row r="1041" spans="1:91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</row>
    <row r="1042" spans="1:91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</row>
    <row r="1043" spans="1:91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</row>
    <row r="1044" spans="1:91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</row>
    <row r="1045" spans="1:91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</row>
    <row r="1046" spans="1:91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</row>
    <row r="1047" spans="1:91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</row>
    <row r="1048" spans="1:91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</row>
    <row r="1049" spans="1:91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</row>
    <row r="1050" spans="1:91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</row>
    <row r="1051" spans="1:91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</row>
    <row r="1052" spans="1:91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</row>
    <row r="1053" spans="1:91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</row>
    <row r="1054" spans="1:91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</row>
    <row r="1055" spans="1:91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</row>
    <row r="1056" spans="1:91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</row>
    <row r="1057" spans="1:91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</row>
    <row r="1058" spans="1:91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</row>
    <row r="1059" spans="1:91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</row>
    <row r="1060" spans="1:91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</row>
    <row r="1061" spans="1:91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</row>
    <row r="1062" spans="1:91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</row>
    <row r="1063" spans="1:91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</row>
    <row r="1064" spans="1:91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</row>
    <row r="1065" spans="1:91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</row>
    <row r="1066" spans="1:91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</row>
    <row r="1067" spans="1:91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</row>
    <row r="1068" spans="1:91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</row>
    <row r="1069" spans="1:91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</row>
    <row r="1070" spans="1:91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</row>
    <row r="1071" spans="1:91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</row>
    <row r="1072" spans="1:91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</row>
    <row r="1073" spans="1:91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</row>
    <row r="1074" spans="1:91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</row>
    <row r="1075" spans="1:91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</row>
    <row r="1076" spans="1:91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</row>
    <row r="1077" spans="1:91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</row>
    <row r="1078" spans="1:91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</row>
    <row r="1079" spans="1:91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</row>
    <row r="1080" spans="1:91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</row>
    <row r="1081" spans="1:91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</row>
    <row r="1082" spans="1:91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</row>
    <row r="1083" spans="1:91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</row>
    <row r="1084" spans="1:91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</row>
    <row r="1085" spans="1:91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</row>
    <row r="1086" spans="1:91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</row>
    <row r="1087" spans="1:91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</row>
    <row r="1088" spans="1:91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</row>
    <row r="1089" spans="1:91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</row>
    <row r="1090" spans="1:91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</row>
    <row r="1091" spans="1:91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</row>
    <row r="1092" spans="1:91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</row>
    <row r="1093" spans="1:91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</row>
    <row r="1094" spans="1:91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</row>
    <row r="1095" spans="1:91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</row>
    <row r="1096" spans="1:91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</row>
    <row r="1097" spans="1:91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</row>
    <row r="1098" spans="1:91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</row>
    <row r="1099" spans="1:91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</row>
    <row r="1100" spans="1:91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</row>
    <row r="1101" spans="1:91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</row>
    <row r="1102" spans="1:91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</row>
    <row r="1103" spans="1:91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</row>
    <row r="1104" spans="1:91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</row>
    <row r="1105" spans="1:91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</row>
    <row r="1106" spans="1:91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</row>
    <row r="1107" spans="1:91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</row>
    <row r="1108" spans="1:91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3"/>
      <c r="AY1108" s="13"/>
      <c r="AZ1108" s="13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3"/>
      <c r="CG1108" s="13"/>
      <c r="CH1108" s="13"/>
      <c r="CI1108" s="13"/>
      <c r="CJ1108" s="13"/>
      <c r="CK1108" s="13"/>
      <c r="CL1108" s="13"/>
      <c r="CM1108" s="13"/>
    </row>
    <row r="1109" spans="1:91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3"/>
      <c r="AY1109" s="13"/>
      <c r="AZ1109" s="13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3"/>
      <c r="CG1109" s="13"/>
      <c r="CH1109" s="13"/>
      <c r="CI1109" s="13"/>
      <c r="CJ1109" s="13"/>
      <c r="CK1109" s="13"/>
      <c r="CL1109" s="13"/>
      <c r="CM1109" s="13"/>
    </row>
    <row r="1110" spans="1:91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13"/>
      <c r="AZ1110" s="13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3"/>
      <c r="CG1110" s="13"/>
      <c r="CH1110" s="13"/>
      <c r="CI1110" s="13"/>
      <c r="CJ1110" s="13"/>
      <c r="CK1110" s="13"/>
      <c r="CL1110" s="13"/>
      <c r="CM1110" s="13"/>
    </row>
    <row r="1111" spans="1:91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3"/>
      <c r="AY1111" s="13"/>
      <c r="AZ1111" s="13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3"/>
      <c r="CG1111" s="13"/>
      <c r="CH1111" s="13"/>
      <c r="CI1111" s="13"/>
      <c r="CJ1111" s="13"/>
      <c r="CK1111" s="13"/>
      <c r="CL1111" s="13"/>
      <c r="CM1111" s="13"/>
    </row>
    <row r="1112" spans="1:91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13"/>
      <c r="AZ1112" s="13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3"/>
      <c r="CG1112" s="13"/>
      <c r="CH1112" s="13"/>
      <c r="CI1112" s="13"/>
      <c r="CJ1112" s="13"/>
      <c r="CK1112" s="13"/>
      <c r="CL1112" s="13"/>
      <c r="CM1112" s="13"/>
    </row>
    <row r="1113" spans="1:91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3"/>
      <c r="AY1113" s="13"/>
      <c r="AZ1113" s="13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3"/>
      <c r="CG1113" s="13"/>
      <c r="CH1113" s="13"/>
      <c r="CI1113" s="13"/>
      <c r="CJ1113" s="13"/>
      <c r="CK1113" s="13"/>
      <c r="CL1113" s="13"/>
      <c r="CM1113" s="13"/>
    </row>
    <row r="1114" spans="1:91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13"/>
      <c r="AZ1114" s="13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3"/>
      <c r="CG1114" s="13"/>
      <c r="CH1114" s="13"/>
      <c r="CI1114" s="13"/>
      <c r="CJ1114" s="13"/>
      <c r="CK1114" s="13"/>
      <c r="CL1114" s="13"/>
      <c r="CM1114" s="13"/>
    </row>
    <row r="1115" spans="1:91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3"/>
      <c r="AY1115" s="13"/>
      <c r="AZ1115" s="13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3"/>
      <c r="CG1115" s="13"/>
      <c r="CH1115" s="13"/>
      <c r="CI1115" s="13"/>
      <c r="CJ1115" s="13"/>
      <c r="CK1115" s="13"/>
      <c r="CL1115" s="13"/>
      <c r="CM1115" s="13"/>
    </row>
    <row r="1116" spans="1:91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3"/>
      <c r="CG1116" s="13"/>
      <c r="CH1116" s="13"/>
      <c r="CI1116" s="13"/>
      <c r="CJ1116" s="13"/>
      <c r="CK1116" s="13"/>
      <c r="CL1116" s="13"/>
      <c r="CM1116" s="13"/>
    </row>
    <row r="1117" spans="1:91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13"/>
      <c r="AZ1117" s="13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3"/>
      <c r="CG1117" s="13"/>
      <c r="CH1117" s="13"/>
      <c r="CI1117" s="13"/>
      <c r="CJ1117" s="13"/>
      <c r="CK1117" s="13"/>
      <c r="CL1117" s="13"/>
      <c r="CM1117" s="13"/>
    </row>
    <row r="1118" spans="1:91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3"/>
      <c r="CG1118" s="13"/>
      <c r="CH1118" s="13"/>
      <c r="CI1118" s="13"/>
      <c r="CJ1118" s="13"/>
      <c r="CK1118" s="13"/>
      <c r="CL1118" s="13"/>
      <c r="CM1118" s="13"/>
    </row>
    <row r="1119" spans="1:91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13"/>
      <c r="AZ1119" s="13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3"/>
      <c r="CG1119" s="13"/>
      <c r="CH1119" s="13"/>
      <c r="CI1119" s="13"/>
      <c r="CJ1119" s="13"/>
      <c r="CK1119" s="13"/>
      <c r="CL1119" s="13"/>
      <c r="CM1119" s="13"/>
    </row>
    <row r="1120" spans="1:91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</row>
    <row r="1121" spans="1:91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/>
      <c r="AZ1121" s="13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3"/>
      <c r="CG1121" s="13"/>
      <c r="CH1121" s="13"/>
      <c r="CI1121" s="13"/>
      <c r="CJ1121" s="13"/>
      <c r="CK1121" s="13"/>
      <c r="CL1121" s="13"/>
      <c r="CM1121" s="13"/>
    </row>
    <row r="1122" spans="1:91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/>
      <c r="AZ1122" s="13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13"/>
      <c r="CG1122" s="13"/>
      <c r="CH1122" s="13"/>
      <c r="CI1122" s="13"/>
      <c r="CJ1122" s="13"/>
      <c r="CK1122" s="13"/>
      <c r="CL1122" s="13"/>
      <c r="CM1122" s="13"/>
    </row>
    <row r="1123" spans="1:91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  <c r="BV1123" s="13"/>
      <c r="BW1123" s="13"/>
      <c r="BX1123" s="13"/>
      <c r="BY1123" s="13"/>
      <c r="BZ1123" s="13"/>
      <c r="CA1123" s="13"/>
      <c r="CB1123" s="13"/>
      <c r="CC1123" s="13"/>
      <c r="CD1123" s="13"/>
      <c r="CE1123" s="13"/>
      <c r="CF1123" s="13"/>
      <c r="CG1123" s="13"/>
      <c r="CH1123" s="13"/>
      <c r="CI1123" s="13"/>
      <c r="CJ1123" s="13"/>
      <c r="CK1123" s="13"/>
      <c r="CL1123" s="13"/>
      <c r="CM1123" s="13"/>
    </row>
    <row r="1124" spans="1:91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/>
      <c r="AZ1124" s="13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  <c r="BV1124" s="13"/>
      <c r="BW1124" s="13"/>
      <c r="BX1124" s="13"/>
      <c r="BY1124" s="13"/>
      <c r="BZ1124" s="13"/>
      <c r="CA1124" s="13"/>
      <c r="CB1124" s="13"/>
      <c r="CC1124" s="13"/>
      <c r="CD1124" s="13"/>
      <c r="CE1124" s="13"/>
      <c r="CF1124" s="13"/>
      <c r="CG1124" s="13"/>
      <c r="CH1124" s="13"/>
      <c r="CI1124" s="13"/>
      <c r="CJ1124" s="13"/>
      <c r="CK1124" s="13"/>
      <c r="CL1124" s="13"/>
      <c r="CM1124" s="13"/>
    </row>
    <row r="1125" spans="1:91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/>
      <c r="AZ1125" s="13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3"/>
      <c r="CG1125" s="13"/>
      <c r="CH1125" s="13"/>
      <c r="CI1125" s="13"/>
      <c r="CJ1125" s="13"/>
      <c r="CK1125" s="13"/>
      <c r="CL1125" s="13"/>
      <c r="CM1125" s="13"/>
    </row>
    <row r="1126" spans="1:91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3"/>
      <c r="CG1126" s="13"/>
      <c r="CH1126" s="13"/>
      <c r="CI1126" s="13"/>
      <c r="CJ1126" s="13"/>
      <c r="CK1126" s="13"/>
      <c r="CL1126" s="13"/>
      <c r="CM1126" s="13"/>
    </row>
    <row r="1127" spans="1:91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</row>
    <row r="1128" spans="1:91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</row>
    <row r="1129" spans="1:91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</row>
    <row r="1130" spans="1:91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3"/>
      <c r="AY1130" s="13"/>
      <c r="AZ1130" s="13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</row>
    <row r="1131" spans="1:91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</row>
    <row r="1132" spans="1:91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</row>
    <row r="1133" spans="1:91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3"/>
      <c r="AY1133" s="13"/>
      <c r="AZ1133" s="13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3"/>
      <c r="CG1133" s="13"/>
      <c r="CH1133" s="13"/>
      <c r="CI1133" s="13"/>
      <c r="CJ1133" s="13"/>
      <c r="CK1133" s="13"/>
      <c r="CL1133" s="13"/>
      <c r="CM1133" s="13"/>
    </row>
    <row r="1134" spans="1:91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3"/>
      <c r="AY1134" s="13"/>
      <c r="AZ1134" s="13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3"/>
      <c r="CG1134" s="13"/>
      <c r="CH1134" s="13"/>
      <c r="CI1134" s="13"/>
      <c r="CJ1134" s="13"/>
      <c r="CK1134" s="13"/>
      <c r="CL1134" s="13"/>
      <c r="CM1134" s="13"/>
    </row>
    <row r="1135" spans="1:91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3"/>
      <c r="CG1135" s="13"/>
      <c r="CH1135" s="13"/>
      <c r="CI1135" s="13"/>
      <c r="CJ1135" s="13"/>
      <c r="CK1135" s="13"/>
      <c r="CL1135" s="13"/>
      <c r="CM1135" s="13"/>
    </row>
    <row r="1136" spans="1:91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3"/>
      <c r="AY1136" s="13"/>
      <c r="AZ1136" s="13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3"/>
      <c r="CG1136" s="13"/>
      <c r="CH1136" s="13"/>
      <c r="CI1136" s="13"/>
      <c r="CJ1136" s="13"/>
      <c r="CK1136" s="13"/>
      <c r="CL1136" s="13"/>
      <c r="CM1136" s="13"/>
    </row>
    <row r="1137" spans="1:91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3"/>
      <c r="CG1137" s="13"/>
      <c r="CH1137" s="13"/>
      <c r="CI1137" s="13"/>
      <c r="CJ1137" s="13"/>
      <c r="CK1137" s="13"/>
      <c r="CL1137" s="13"/>
      <c r="CM1137" s="13"/>
    </row>
    <row r="1138" spans="1:91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3"/>
      <c r="AY1138" s="13"/>
      <c r="AZ1138" s="13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3"/>
      <c r="CG1138" s="13"/>
      <c r="CH1138" s="13"/>
      <c r="CI1138" s="13"/>
      <c r="CJ1138" s="13"/>
      <c r="CK1138" s="13"/>
      <c r="CL1138" s="13"/>
      <c r="CM1138" s="13"/>
    </row>
    <row r="1139" spans="1:91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13"/>
      <c r="AW1139" s="13"/>
      <c r="AX1139" s="13"/>
      <c r="AY1139" s="13"/>
      <c r="AZ1139" s="13"/>
      <c r="BA1139" s="13"/>
      <c r="BB1139" s="13"/>
      <c r="BC1139" s="13"/>
      <c r="BD1139" s="13"/>
      <c r="BE1139" s="13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13"/>
      <c r="CG1139" s="13"/>
      <c r="CH1139" s="13"/>
      <c r="CI1139" s="13"/>
      <c r="CJ1139" s="13"/>
      <c r="CK1139" s="13"/>
      <c r="CL1139" s="13"/>
      <c r="CM1139" s="13"/>
    </row>
    <row r="1140" spans="1:91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  <c r="AT1140" s="13"/>
      <c r="AU1140" s="13"/>
      <c r="AV1140" s="13"/>
      <c r="AW1140" s="13"/>
      <c r="AX1140" s="13"/>
      <c r="AY1140" s="13"/>
      <c r="AZ1140" s="13"/>
      <c r="BA1140" s="13"/>
      <c r="BB1140" s="13"/>
      <c r="BC1140" s="13"/>
      <c r="BD1140" s="13"/>
      <c r="BE1140" s="13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  <c r="BV1140" s="13"/>
      <c r="BW1140" s="13"/>
      <c r="BX1140" s="13"/>
      <c r="BY1140" s="13"/>
      <c r="BZ1140" s="13"/>
      <c r="CA1140" s="13"/>
      <c r="CB1140" s="13"/>
      <c r="CC1140" s="13"/>
      <c r="CD1140" s="13"/>
      <c r="CE1140" s="13"/>
      <c r="CF1140" s="13"/>
      <c r="CG1140" s="13"/>
      <c r="CH1140" s="13"/>
      <c r="CI1140" s="13"/>
      <c r="CJ1140" s="13"/>
      <c r="CK1140" s="13"/>
      <c r="CL1140" s="13"/>
      <c r="CM1140" s="13"/>
    </row>
    <row r="1141" spans="1:91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  <c r="AT1141" s="13"/>
      <c r="AU1141" s="13"/>
      <c r="AV1141" s="13"/>
      <c r="AW1141" s="13"/>
      <c r="AX1141" s="13"/>
      <c r="AY1141" s="13"/>
      <c r="AZ1141" s="13"/>
      <c r="BA1141" s="13"/>
      <c r="BB1141" s="13"/>
      <c r="BC1141" s="13"/>
      <c r="BD1141" s="13"/>
      <c r="BE1141" s="13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  <c r="BV1141" s="13"/>
      <c r="BW1141" s="13"/>
      <c r="BX1141" s="13"/>
      <c r="BY1141" s="13"/>
      <c r="BZ1141" s="13"/>
      <c r="CA1141" s="13"/>
      <c r="CB1141" s="13"/>
      <c r="CC1141" s="13"/>
      <c r="CD1141" s="13"/>
      <c r="CE1141" s="13"/>
      <c r="CF1141" s="13"/>
      <c r="CG1141" s="13"/>
      <c r="CH1141" s="13"/>
      <c r="CI1141" s="13"/>
      <c r="CJ1141" s="13"/>
      <c r="CK1141" s="13"/>
      <c r="CL1141" s="13"/>
      <c r="CM1141" s="13"/>
    </row>
    <row r="1142" spans="1:91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  <c r="AT1142" s="13"/>
      <c r="AU1142" s="13"/>
      <c r="AV1142" s="13"/>
      <c r="AW1142" s="13"/>
      <c r="AX1142" s="13"/>
      <c r="AY1142" s="13"/>
      <c r="AZ1142" s="13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13"/>
      <c r="CG1142" s="13"/>
      <c r="CH1142" s="13"/>
      <c r="CI1142" s="13"/>
      <c r="CJ1142" s="13"/>
      <c r="CK1142" s="13"/>
      <c r="CL1142" s="13"/>
      <c r="CM1142" s="13"/>
    </row>
    <row r="1143" spans="1:91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  <c r="AT1143" s="13"/>
      <c r="AU1143" s="13"/>
      <c r="AV1143" s="13"/>
      <c r="AW1143" s="13"/>
      <c r="AX1143" s="13"/>
      <c r="AY1143" s="13"/>
      <c r="AZ1143" s="13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3"/>
      <c r="CG1143" s="13"/>
      <c r="CH1143" s="13"/>
      <c r="CI1143" s="13"/>
      <c r="CJ1143" s="13"/>
      <c r="CK1143" s="13"/>
      <c r="CL1143" s="13"/>
      <c r="CM1143" s="13"/>
    </row>
    <row r="1144" spans="1:91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  <c r="AW1144" s="13"/>
      <c r="AX1144" s="13"/>
      <c r="AY1144" s="13"/>
      <c r="AZ1144" s="13"/>
      <c r="BA1144" s="13"/>
      <c r="BB1144" s="13"/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  <c r="BV1144" s="13"/>
      <c r="BW1144" s="13"/>
      <c r="BX1144" s="13"/>
      <c r="BY1144" s="13"/>
      <c r="BZ1144" s="13"/>
      <c r="CA1144" s="13"/>
      <c r="CB1144" s="13"/>
      <c r="CC1144" s="13"/>
      <c r="CD1144" s="13"/>
      <c r="CE1144" s="13"/>
      <c r="CF1144" s="13"/>
      <c r="CG1144" s="13"/>
      <c r="CH1144" s="13"/>
      <c r="CI1144" s="13"/>
      <c r="CJ1144" s="13"/>
      <c r="CK1144" s="13"/>
      <c r="CL1144" s="13"/>
      <c r="CM1144" s="13"/>
    </row>
    <row r="1145" spans="1:91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  <c r="AT1145" s="13"/>
      <c r="AU1145" s="13"/>
      <c r="AV1145" s="13"/>
      <c r="AW1145" s="13"/>
      <c r="AX1145" s="13"/>
      <c r="AY1145" s="13"/>
      <c r="AZ1145" s="13"/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13"/>
      <c r="CG1145" s="13"/>
      <c r="CH1145" s="13"/>
      <c r="CI1145" s="13"/>
      <c r="CJ1145" s="13"/>
      <c r="CK1145" s="13"/>
      <c r="CL1145" s="13"/>
      <c r="CM1145" s="13"/>
    </row>
    <row r="1146" spans="1:91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3"/>
      <c r="AY1146" s="13"/>
      <c r="AZ1146" s="13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3"/>
      <c r="CG1146" s="13"/>
      <c r="CH1146" s="13"/>
      <c r="CI1146" s="13"/>
      <c r="CJ1146" s="13"/>
      <c r="CK1146" s="13"/>
      <c r="CL1146" s="13"/>
      <c r="CM1146" s="13"/>
    </row>
    <row r="1147" spans="1:91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13"/>
      <c r="AW1147" s="13"/>
      <c r="AX1147" s="13"/>
      <c r="AY1147" s="13"/>
      <c r="AZ1147" s="13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3"/>
      <c r="CG1147" s="13"/>
      <c r="CH1147" s="13"/>
      <c r="CI1147" s="13"/>
      <c r="CJ1147" s="13"/>
      <c r="CK1147" s="13"/>
      <c r="CL1147" s="13"/>
      <c r="CM1147" s="13"/>
    </row>
    <row r="1148" spans="1:91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  <c r="AT1148" s="13"/>
      <c r="AU1148" s="13"/>
      <c r="AV1148" s="13"/>
      <c r="AW1148" s="13"/>
      <c r="AX1148" s="13"/>
      <c r="AY1148" s="13"/>
      <c r="AZ1148" s="13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3"/>
      <c r="CG1148" s="13"/>
      <c r="CH1148" s="13"/>
      <c r="CI1148" s="13"/>
      <c r="CJ1148" s="13"/>
      <c r="CK1148" s="13"/>
      <c r="CL1148" s="13"/>
      <c r="CM1148" s="13"/>
    </row>
    <row r="1149" spans="1:91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3"/>
      <c r="AY1149" s="13"/>
      <c r="AZ1149" s="13"/>
      <c r="BA1149" s="13"/>
      <c r="BB1149" s="13"/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3"/>
      <c r="CG1149" s="13"/>
      <c r="CH1149" s="13"/>
      <c r="CI1149" s="13"/>
      <c r="CJ1149" s="13"/>
      <c r="CK1149" s="13"/>
      <c r="CL1149" s="13"/>
      <c r="CM1149" s="13"/>
    </row>
    <row r="1150" spans="1:91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  <c r="AT1150" s="13"/>
      <c r="AU1150" s="13"/>
      <c r="AV1150" s="13"/>
      <c r="AW1150" s="13"/>
      <c r="AX1150" s="13"/>
      <c r="AY1150" s="13"/>
      <c r="AZ1150" s="13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3"/>
      <c r="CG1150" s="13"/>
      <c r="CH1150" s="13"/>
      <c r="CI1150" s="13"/>
      <c r="CJ1150" s="13"/>
      <c r="CK1150" s="13"/>
      <c r="CL1150" s="13"/>
      <c r="CM1150" s="13"/>
    </row>
    <row r="1151" spans="1:91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/>
      <c r="AV1151" s="13"/>
      <c r="AW1151" s="13"/>
      <c r="AX1151" s="13"/>
      <c r="AY1151" s="13"/>
      <c r="AZ1151" s="13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3"/>
      <c r="CG1151" s="13"/>
      <c r="CH1151" s="13"/>
      <c r="CI1151" s="13"/>
      <c r="CJ1151" s="13"/>
      <c r="CK1151" s="13"/>
      <c r="CL1151" s="13"/>
      <c r="CM1151" s="13"/>
    </row>
    <row r="1152" spans="1:91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  <c r="AW1152" s="13"/>
      <c r="AX1152" s="13"/>
      <c r="AY1152" s="13"/>
      <c r="AZ1152" s="13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3"/>
      <c r="CG1152" s="13"/>
      <c r="CH1152" s="13"/>
      <c r="CI1152" s="13"/>
      <c r="CJ1152" s="13"/>
      <c r="CK1152" s="13"/>
      <c r="CL1152" s="13"/>
      <c r="CM1152" s="13"/>
    </row>
    <row r="1153" spans="1:91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3"/>
      <c r="AY1153" s="13"/>
      <c r="AZ1153" s="13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3"/>
      <c r="CG1153" s="13"/>
      <c r="CH1153" s="13"/>
      <c r="CI1153" s="13"/>
      <c r="CJ1153" s="13"/>
      <c r="CK1153" s="13"/>
      <c r="CL1153" s="13"/>
      <c r="CM1153" s="13"/>
    </row>
    <row r="1154" spans="1:91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  <c r="AT1154" s="13"/>
      <c r="AU1154" s="13"/>
      <c r="AV1154" s="13"/>
      <c r="AW1154" s="13"/>
      <c r="AX1154" s="13"/>
      <c r="AY1154" s="13"/>
      <c r="AZ1154" s="13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3"/>
      <c r="CG1154" s="13"/>
      <c r="CH1154" s="13"/>
      <c r="CI1154" s="13"/>
      <c r="CJ1154" s="13"/>
      <c r="CK1154" s="13"/>
      <c r="CL1154" s="13"/>
      <c r="CM1154" s="13"/>
    </row>
    <row r="1155" spans="1:91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13"/>
      <c r="AW1155" s="13"/>
      <c r="AX1155" s="13"/>
      <c r="AY1155" s="13"/>
      <c r="AZ1155" s="13"/>
      <c r="BA1155" s="13"/>
      <c r="BB1155" s="13"/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/>
      <c r="CF1155" s="13"/>
      <c r="CG1155" s="13"/>
      <c r="CH1155" s="13"/>
      <c r="CI1155" s="13"/>
      <c r="CJ1155" s="13"/>
      <c r="CK1155" s="13"/>
      <c r="CL1155" s="13"/>
      <c r="CM1155" s="13"/>
    </row>
    <row r="1156" spans="1:91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  <c r="AW1156" s="13"/>
      <c r="AX1156" s="13"/>
      <c r="AY1156" s="13"/>
      <c r="AZ1156" s="13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3"/>
      <c r="CG1156" s="13"/>
      <c r="CH1156" s="13"/>
      <c r="CI1156" s="13"/>
      <c r="CJ1156" s="13"/>
      <c r="CK1156" s="13"/>
      <c r="CL1156" s="13"/>
      <c r="CM1156" s="13"/>
    </row>
    <row r="1157" spans="1:91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  <c r="AW1157" s="13"/>
      <c r="AX1157" s="13"/>
      <c r="AY1157" s="13"/>
      <c r="AZ1157" s="13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3"/>
      <c r="CG1157" s="13"/>
      <c r="CH1157" s="13"/>
      <c r="CI1157" s="13"/>
      <c r="CJ1157" s="13"/>
      <c r="CK1157" s="13"/>
      <c r="CL1157" s="13"/>
      <c r="CM1157" s="13"/>
    </row>
    <row r="1158" spans="1:91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3"/>
      <c r="AY1158" s="13"/>
      <c r="AZ1158" s="13"/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13"/>
      <c r="CG1158" s="13"/>
      <c r="CH1158" s="13"/>
      <c r="CI1158" s="13"/>
      <c r="CJ1158" s="13"/>
      <c r="CK1158" s="13"/>
      <c r="CL1158" s="13"/>
      <c r="CM1158" s="13"/>
    </row>
    <row r="1159" spans="1:91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  <c r="AT1159" s="13"/>
      <c r="AU1159" s="13"/>
      <c r="AV1159" s="13"/>
      <c r="AW1159" s="13"/>
      <c r="AX1159" s="13"/>
      <c r="AY1159" s="13"/>
      <c r="AZ1159" s="13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3"/>
      <c r="CG1159" s="13"/>
      <c r="CH1159" s="13"/>
      <c r="CI1159" s="13"/>
      <c r="CJ1159" s="13"/>
      <c r="CK1159" s="13"/>
      <c r="CL1159" s="13"/>
      <c r="CM1159" s="13"/>
    </row>
    <row r="1160" spans="1:91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  <c r="AT1160" s="13"/>
      <c r="AU1160" s="13"/>
      <c r="AV1160" s="13"/>
      <c r="AW1160" s="13"/>
      <c r="AX1160" s="13"/>
      <c r="AY1160" s="13"/>
      <c r="AZ1160" s="13"/>
      <c r="BA1160" s="13"/>
      <c r="BB1160" s="13"/>
      <c r="BC1160" s="13"/>
      <c r="BD1160" s="13"/>
      <c r="BE1160" s="13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  <c r="BV1160" s="13"/>
      <c r="BW1160" s="13"/>
      <c r="BX1160" s="13"/>
      <c r="BY1160" s="13"/>
      <c r="BZ1160" s="13"/>
      <c r="CA1160" s="13"/>
      <c r="CB1160" s="13"/>
      <c r="CC1160" s="13"/>
      <c r="CD1160" s="13"/>
      <c r="CE1160" s="13"/>
      <c r="CF1160" s="13"/>
      <c r="CG1160" s="13"/>
      <c r="CH1160" s="13"/>
      <c r="CI1160" s="13"/>
      <c r="CJ1160" s="13"/>
      <c r="CK1160" s="13"/>
      <c r="CL1160" s="13"/>
      <c r="CM1160" s="13"/>
    </row>
    <row r="1161" spans="1:91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3"/>
      <c r="AY1161" s="13"/>
      <c r="AZ1161" s="13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3"/>
      <c r="CG1161" s="13"/>
      <c r="CH1161" s="13"/>
      <c r="CI1161" s="13"/>
      <c r="CJ1161" s="13"/>
      <c r="CK1161" s="13"/>
      <c r="CL1161" s="13"/>
      <c r="CM1161" s="13"/>
    </row>
    <row r="1162" spans="1:91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  <c r="AW1162" s="13"/>
      <c r="AX1162" s="13"/>
      <c r="AY1162" s="13"/>
      <c r="AZ1162" s="13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3"/>
      <c r="CG1162" s="13"/>
      <c r="CH1162" s="13"/>
      <c r="CI1162" s="13"/>
      <c r="CJ1162" s="13"/>
      <c r="CK1162" s="13"/>
      <c r="CL1162" s="13"/>
      <c r="CM1162" s="13"/>
    </row>
    <row r="1163" spans="1:91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  <c r="AW1163" s="13"/>
      <c r="AX1163" s="13"/>
      <c r="AY1163" s="13"/>
      <c r="AZ1163" s="13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3"/>
      <c r="CG1163" s="13"/>
      <c r="CH1163" s="13"/>
      <c r="CI1163" s="13"/>
      <c r="CJ1163" s="13"/>
      <c r="CK1163" s="13"/>
      <c r="CL1163" s="13"/>
      <c r="CM1163" s="13"/>
    </row>
    <row r="1164" spans="1:91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  <c r="AW1164" s="13"/>
      <c r="AX1164" s="13"/>
      <c r="AY1164" s="13"/>
      <c r="AZ1164" s="13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3"/>
      <c r="CG1164" s="13"/>
      <c r="CH1164" s="13"/>
      <c r="CI1164" s="13"/>
      <c r="CJ1164" s="13"/>
      <c r="CK1164" s="13"/>
      <c r="CL1164" s="13"/>
      <c r="CM1164" s="13"/>
    </row>
    <row r="1165" spans="1:91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3"/>
      <c r="AY1165" s="13"/>
      <c r="AZ1165" s="13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3"/>
      <c r="CG1165" s="13"/>
      <c r="CH1165" s="13"/>
      <c r="CI1165" s="13"/>
      <c r="CJ1165" s="13"/>
      <c r="CK1165" s="13"/>
      <c r="CL1165" s="13"/>
      <c r="CM1165" s="13"/>
    </row>
    <row r="1166" spans="1:91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  <c r="AW1166" s="13"/>
      <c r="AX1166" s="13"/>
      <c r="AY1166" s="13"/>
      <c r="AZ1166" s="13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3"/>
      <c r="CG1166" s="13"/>
      <c r="CH1166" s="13"/>
      <c r="CI1166" s="13"/>
      <c r="CJ1166" s="13"/>
      <c r="CK1166" s="13"/>
      <c r="CL1166" s="13"/>
      <c r="CM1166" s="13"/>
    </row>
    <row r="1167" spans="1:91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13"/>
      <c r="AW1167" s="13"/>
      <c r="AX1167" s="13"/>
      <c r="AY1167" s="13"/>
      <c r="AZ1167" s="13"/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13"/>
      <c r="CG1167" s="13"/>
      <c r="CH1167" s="13"/>
      <c r="CI1167" s="13"/>
      <c r="CJ1167" s="13"/>
      <c r="CK1167" s="13"/>
      <c r="CL1167" s="13"/>
      <c r="CM1167" s="13"/>
    </row>
    <row r="1168" spans="1:91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13"/>
      <c r="AW1168" s="13"/>
      <c r="AX1168" s="13"/>
      <c r="AY1168" s="13"/>
      <c r="AZ1168" s="13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3"/>
      <c r="CG1168" s="13"/>
      <c r="CH1168" s="13"/>
      <c r="CI1168" s="13"/>
      <c r="CJ1168" s="13"/>
      <c r="CK1168" s="13"/>
      <c r="CL1168" s="13"/>
      <c r="CM1168" s="13"/>
    </row>
    <row r="1169" spans="1:91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  <c r="AT1169" s="13"/>
      <c r="AU1169" s="13"/>
      <c r="AV1169" s="13"/>
      <c r="AW1169" s="13"/>
      <c r="AX1169" s="13"/>
      <c r="AY1169" s="13"/>
      <c r="AZ1169" s="13"/>
      <c r="BA1169" s="13"/>
      <c r="BB1169" s="13"/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  <c r="BV1169" s="13"/>
      <c r="BW1169" s="13"/>
      <c r="BX1169" s="13"/>
      <c r="BY1169" s="13"/>
      <c r="BZ1169" s="13"/>
      <c r="CA1169" s="13"/>
      <c r="CB1169" s="13"/>
      <c r="CC1169" s="13"/>
      <c r="CD1169" s="13"/>
      <c r="CE1169" s="13"/>
      <c r="CF1169" s="13"/>
      <c r="CG1169" s="13"/>
      <c r="CH1169" s="13"/>
      <c r="CI1169" s="13"/>
      <c r="CJ1169" s="13"/>
      <c r="CK1169" s="13"/>
      <c r="CL1169" s="13"/>
      <c r="CM1169" s="13"/>
    </row>
    <row r="1170" spans="1:91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  <c r="AT1170" s="13"/>
      <c r="AU1170" s="13"/>
      <c r="AV1170" s="13"/>
      <c r="AW1170" s="13"/>
      <c r="AX1170" s="13"/>
      <c r="AY1170" s="13"/>
      <c r="AZ1170" s="13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3"/>
      <c r="CG1170" s="13"/>
      <c r="CH1170" s="13"/>
      <c r="CI1170" s="13"/>
      <c r="CJ1170" s="13"/>
      <c r="CK1170" s="13"/>
      <c r="CL1170" s="13"/>
      <c r="CM1170" s="13"/>
    </row>
    <row r="1171" spans="1:91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/>
      <c r="AU1171" s="13"/>
      <c r="AV1171" s="13"/>
      <c r="AW1171" s="13"/>
      <c r="AX1171" s="13"/>
      <c r="AY1171" s="13"/>
      <c r="AZ1171" s="13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13"/>
      <c r="CG1171" s="13"/>
      <c r="CH1171" s="13"/>
      <c r="CI1171" s="13"/>
      <c r="CJ1171" s="13"/>
      <c r="CK1171" s="13"/>
      <c r="CL1171" s="13"/>
      <c r="CM1171" s="13"/>
    </row>
    <row r="1172" spans="1:91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3"/>
      <c r="AY1172" s="13"/>
      <c r="AZ1172" s="13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3"/>
      <c r="CG1172" s="13"/>
      <c r="CH1172" s="13"/>
      <c r="CI1172" s="13"/>
      <c r="CJ1172" s="13"/>
      <c r="CK1172" s="13"/>
      <c r="CL1172" s="13"/>
      <c r="CM1172" s="13"/>
    </row>
    <row r="1173" spans="1:91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3"/>
      <c r="AY1173" s="13"/>
      <c r="AZ1173" s="13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3"/>
      <c r="CG1173" s="13"/>
      <c r="CH1173" s="13"/>
      <c r="CI1173" s="13"/>
      <c r="CJ1173" s="13"/>
      <c r="CK1173" s="13"/>
      <c r="CL1173" s="13"/>
      <c r="CM1173" s="13"/>
    </row>
    <row r="1174" spans="1:91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3"/>
      <c r="AY1174" s="13"/>
      <c r="AZ1174" s="13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3"/>
      <c r="CG1174" s="13"/>
      <c r="CH1174" s="13"/>
      <c r="CI1174" s="13"/>
      <c r="CJ1174" s="13"/>
      <c r="CK1174" s="13"/>
      <c r="CL1174" s="13"/>
      <c r="CM1174" s="13"/>
    </row>
    <row r="1175" spans="1:91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3"/>
      <c r="AY1175" s="13"/>
      <c r="AZ1175" s="13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3"/>
      <c r="CG1175" s="13"/>
      <c r="CH1175" s="13"/>
      <c r="CI1175" s="13"/>
      <c r="CJ1175" s="13"/>
      <c r="CK1175" s="13"/>
      <c r="CL1175" s="13"/>
      <c r="CM1175" s="13"/>
    </row>
    <row r="1176" spans="1:91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3"/>
      <c r="AY1176" s="13"/>
      <c r="AZ1176" s="13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3"/>
      <c r="CG1176" s="13"/>
      <c r="CH1176" s="13"/>
      <c r="CI1176" s="13"/>
      <c r="CJ1176" s="13"/>
      <c r="CK1176" s="13"/>
      <c r="CL1176" s="13"/>
      <c r="CM1176" s="13"/>
    </row>
    <row r="1177" spans="1:91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13"/>
      <c r="AW1177" s="13"/>
      <c r="AX1177" s="13"/>
      <c r="AY1177" s="13"/>
      <c r="AZ1177" s="13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3"/>
      <c r="CG1177" s="13"/>
      <c r="CH1177" s="13"/>
      <c r="CI1177" s="13"/>
      <c r="CJ1177" s="13"/>
      <c r="CK1177" s="13"/>
      <c r="CL1177" s="13"/>
      <c r="CM1177" s="13"/>
    </row>
    <row r="1178" spans="1:91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  <c r="AW1178" s="13"/>
      <c r="AX1178" s="13"/>
      <c r="AY1178" s="13"/>
      <c r="AZ1178" s="13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3"/>
      <c r="CG1178" s="13"/>
      <c r="CH1178" s="13"/>
      <c r="CI1178" s="13"/>
      <c r="CJ1178" s="13"/>
      <c r="CK1178" s="13"/>
      <c r="CL1178" s="13"/>
      <c r="CM1178" s="13"/>
    </row>
    <row r="1179" spans="1:91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13"/>
      <c r="AV1179" s="13"/>
      <c r="AW1179" s="13"/>
      <c r="AX1179" s="13"/>
      <c r="AY1179" s="13"/>
      <c r="AZ1179" s="13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3"/>
      <c r="CG1179" s="13"/>
      <c r="CH1179" s="13"/>
      <c r="CI1179" s="13"/>
      <c r="CJ1179" s="13"/>
      <c r="CK1179" s="13"/>
      <c r="CL1179" s="13"/>
      <c r="CM1179" s="13"/>
    </row>
    <row r="1180" spans="1:91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/>
      <c r="AU1180" s="13"/>
      <c r="AV1180" s="13"/>
      <c r="AW1180" s="13"/>
      <c r="AX1180" s="13"/>
      <c r="AY1180" s="13"/>
      <c r="AZ1180" s="13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3"/>
      <c r="CG1180" s="13"/>
      <c r="CH1180" s="13"/>
      <c r="CI1180" s="13"/>
      <c r="CJ1180" s="13"/>
      <c r="CK1180" s="13"/>
      <c r="CL1180" s="13"/>
      <c r="CM1180" s="13"/>
    </row>
    <row r="1181" spans="1:91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  <c r="AT1181" s="13"/>
      <c r="AU1181" s="13"/>
      <c r="AV1181" s="13"/>
      <c r="AW1181" s="13"/>
      <c r="AX1181" s="13"/>
      <c r="AY1181" s="13"/>
      <c r="AZ1181" s="13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3"/>
      <c r="CG1181" s="13"/>
      <c r="CH1181" s="13"/>
      <c r="CI1181" s="13"/>
      <c r="CJ1181" s="13"/>
      <c r="CK1181" s="13"/>
      <c r="CL1181" s="13"/>
      <c r="CM1181" s="13"/>
    </row>
    <row r="1182" spans="1:91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  <c r="AT1182" s="13"/>
      <c r="AU1182" s="13"/>
      <c r="AV1182" s="13"/>
      <c r="AW1182" s="13"/>
      <c r="AX1182" s="13"/>
      <c r="AY1182" s="13"/>
      <c r="AZ1182" s="13"/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/>
      <c r="BY1182" s="13"/>
      <c r="BZ1182" s="13"/>
      <c r="CA1182" s="13"/>
      <c r="CB1182" s="13"/>
      <c r="CC1182" s="13"/>
      <c r="CD1182" s="13"/>
      <c r="CE1182" s="13"/>
      <c r="CF1182" s="13"/>
      <c r="CG1182" s="13"/>
      <c r="CH1182" s="13"/>
      <c r="CI1182" s="13"/>
      <c r="CJ1182" s="13"/>
      <c r="CK1182" s="13"/>
      <c r="CL1182" s="13"/>
      <c r="CM1182" s="13"/>
    </row>
    <row r="1183" spans="1:91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  <c r="AT1183" s="13"/>
      <c r="AU1183" s="13"/>
      <c r="AV1183" s="13"/>
      <c r="AW1183" s="13"/>
      <c r="AX1183" s="13"/>
      <c r="AY1183" s="13"/>
      <c r="AZ1183" s="13"/>
      <c r="BA1183" s="13"/>
      <c r="BB1183" s="13"/>
      <c r="BC1183" s="13"/>
      <c r="BD1183" s="13"/>
      <c r="BE1183" s="13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13"/>
      <c r="CG1183" s="13"/>
      <c r="CH1183" s="13"/>
      <c r="CI1183" s="13"/>
      <c r="CJ1183" s="13"/>
      <c r="CK1183" s="13"/>
      <c r="CL1183" s="13"/>
      <c r="CM1183" s="13"/>
    </row>
    <row r="1184" spans="1:91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  <c r="AT1184" s="13"/>
      <c r="AU1184" s="13"/>
      <c r="AV1184" s="13"/>
      <c r="AW1184" s="13"/>
      <c r="AX1184" s="13"/>
      <c r="AY1184" s="13"/>
      <c r="AZ1184" s="13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3"/>
      <c r="CG1184" s="13"/>
      <c r="CH1184" s="13"/>
      <c r="CI1184" s="13"/>
      <c r="CJ1184" s="13"/>
      <c r="CK1184" s="13"/>
      <c r="CL1184" s="13"/>
      <c r="CM1184" s="13"/>
    </row>
    <row r="1185" spans="1:91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3"/>
      <c r="AY1185" s="13"/>
      <c r="AZ1185" s="13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3"/>
      <c r="CG1185" s="13"/>
      <c r="CH1185" s="13"/>
      <c r="CI1185" s="13"/>
      <c r="CJ1185" s="13"/>
      <c r="CK1185" s="13"/>
      <c r="CL1185" s="13"/>
      <c r="CM1185" s="13"/>
    </row>
    <row r="1186" spans="1:91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13"/>
      <c r="AW1186" s="13"/>
      <c r="AX1186" s="13"/>
      <c r="AY1186" s="13"/>
      <c r="AZ1186" s="13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3"/>
      <c r="CG1186" s="13"/>
      <c r="CH1186" s="13"/>
      <c r="CI1186" s="13"/>
      <c r="CJ1186" s="13"/>
      <c r="CK1186" s="13"/>
      <c r="CL1186" s="13"/>
      <c r="CM1186" s="13"/>
    </row>
    <row r="1187" spans="1:91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13"/>
      <c r="AW1187" s="13"/>
      <c r="AX1187" s="13"/>
      <c r="AY1187" s="13"/>
      <c r="AZ1187" s="13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3"/>
      <c r="CG1187" s="13"/>
      <c r="CH1187" s="13"/>
      <c r="CI1187" s="13"/>
      <c r="CJ1187" s="13"/>
      <c r="CK1187" s="13"/>
      <c r="CL1187" s="13"/>
      <c r="CM1187" s="13"/>
    </row>
    <row r="1188" spans="1:91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  <c r="AT1188" s="13"/>
      <c r="AU1188" s="13"/>
      <c r="AV1188" s="13"/>
      <c r="AW1188" s="13"/>
      <c r="AX1188" s="13"/>
      <c r="AY1188" s="13"/>
      <c r="AZ1188" s="13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3"/>
      <c r="CG1188" s="13"/>
      <c r="CH1188" s="13"/>
      <c r="CI1188" s="13"/>
      <c r="CJ1188" s="13"/>
      <c r="CK1188" s="13"/>
      <c r="CL1188" s="13"/>
      <c r="CM1188" s="13"/>
    </row>
    <row r="1189" spans="1:91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  <c r="AT1189" s="13"/>
      <c r="AU1189" s="13"/>
      <c r="AV1189" s="13"/>
      <c r="AW1189" s="13"/>
      <c r="AX1189" s="13"/>
      <c r="AY1189" s="13"/>
      <c r="AZ1189" s="13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3"/>
      <c r="CG1189" s="13"/>
      <c r="CH1189" s="13"/>
      <c r="CI1189" s="13"/>
      <c r="CJ1189" s="13"/>
      <c r="CK1189" s="13"/>
      <c r="CL1189" s="13"/>
      <c r="CM1189" s="13"/>
    </row>
    <row r="1190" spans="1:91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13"/>
      <c r="AV1190" s="13"/>
      <c r="AW1190" s="13"/>
      <c r="AX1190" s="13"/>
      <c r="AY1190" s="13"/>
      <c r="AZ1190" s="13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3"/>
      <c r="CG1190" s="13"/>
      <c r="CH1190" s="13"/>
      <c r="CI1190" s="13"/>
      <c r="CJ1190" s="13"/>
      <c r="CK1190" s="13"/>
      <c r="CL1190" s="13"/>
      <c r="CM1190" s="13"/>
    </row>
    <row r="1191" spans="1:91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13"/>
      <c r="AV1191" s="13"/>
      <c r="AW1191" s="13"/>
      <c r="AX1191" s="13"/>
      <c r="AY1191" s="13"/>
      <c r="AZ1191" s="13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3"/>
      <c r="CG1191" s="13"/>
      <c r="CH1191" s="13"/>
      <c r="CI1191" s="13"/>
      <c r="CJ1191" s="13"/>
      <c r="CK1191" s="13"/>
      <c r="CL1191" s="13"/>
      <c r="CM1191" s="13"/>
    </row>
    <row r="1192" spans="1:91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13"/>
      <c r="AV1192" s="13"/>
      <c r="AW1192" s="13"/>
      <c r="AX1192" s="13"/>
      <c r="AY1192" s="13"/>
      <c r="AZ1192" s="13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3"/>
      <c r="CG1192" s="13"/>
      <c r="CH1192" s="13"/>
      <c r="CI1192" s="13"/>
      <c r="CJ1192" s="13"/>
      <c r="CK1192" s="13"/>
      <c r="CL1192" s="13"/>
      <c r="CM1192" s="13"/>
    </row>
    <row r="1193" spans="1:91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13"/>
      <c r="AV1193" s="13"/>
      <c r="AW1193" s="13"/>
      <c r="AX1193" s="13"/>
      <c r="AY1193" s="13"/>
      <c r="AZ1193" s="13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3"/>
      <c r="CG1193" s="13"/>
      <c r="CH1193" s="13"/>
      <c r="CI1193" s="13"/>
      <c r="CJ1193" s="13"/>
      <c r="CK1193" s="13"/>
      <c r="CL1193" s="13"/>
      <c r="CM1193" s="13"/>
    </row>
    <row r="1194" spans="1:91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13"/>
      <c r="AV1194" s="13"/>
      <c r="AW1194" s="13"/>
      <c r="AX1194" s="13"/>
      <c r="AY1194" s="13"/>
      <c r="AZ1194" s="13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3"/>
      <c r="CG1194" s="13"/>
      <c r="CH1194" s="13"/>
      <c r="CI1194" s="13"/>
      <c r="CJ1194" s="13"/>
      <c r="CK1194" s="13"/>
      <c r="CL1194" s="13"/>
      <c r="CM1194" s="13"/>
    </row>
    <row r="1195" spans="1:91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13"/>
      <c r="AV1195" s="13"/>
      <c r="AW1195" s="13"/>
      <c r="AX1195" s="13"/>
      <c r="AY1195" s="13"/>
      <c r="AZ1195" s="13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3"/>
      <c r="CG1195" s="13"/>
      <c r="CH1195" s="13"/>
      <c r="CI1195" s="13"/>
      <c r="CJ1195" s="13"/>
      <c r="CK1195" s="13"/>
      <c r="CL1195" s="13"/>
      <c r="CM1195" s="13"/>
    </row>
    <row r="1196" spans="1:91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13"/>
      <c r="AV1196" s="13"/>
      <c r="AW1196" s="13"/>
      <c r="AX1196" s="13"/>
      <c r="AY1196" s="13"/>
      <c r="AZ1196" s="13"/>
      <c r="BA1196" s="13"/>
      <c r="BB1196" s="13"/>
      <c r="BC1196" s="13"/>
      <c r="BD1196" s="13"/>
      <c r="BE1196" s="13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13"/>
      <c r="CG1196" s="13"/>
      <c r="CH1196" s="13"/>
      <c r="CI1196" s="13"/>
      <c r="CJ1196" s="13"/>
      <c r="CK1196" s="13"/>
      <c r="CL1196" s="13"/>
      <c r="CM1196" s="13"/>
    </row>
    <row r="1197" spans="1:91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13"/>
      <c r="AV1197" s="13"/>
      <c r="AW1197" s="13"/>
      <c r="AX1197" s="13"/>
      <c r="AY1197" s="13"/>
      <c r="AZ1197" s="13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3"/>
      <c r="CG1197" s="13"/>
      <c r="CH1197" s="13"/>
      <c r="CI1197" s="13"/>
      <c r="CJ1197" s="13"/>
      <c r="CK1197" s="13"/>
      <c r="CL1197" s="13"/>
      <c r="CM1197" s="13"/>
    </row>
    <row r="1198" spans="1:91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13"/>
      <c r="AV1198" s="13"/>
      <c r="AW1198" s="13"/>
      <c r="AX1198" s="13"/>
      <c r="AY1198" s="13"/>
      <c r="AZ1198" s="13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3"/>
      <c r="CG1198" s="13"/>
      <c r="CH1198" s="13"/>
      <c r="CI1198" s="13"/>
      <c r="CJ1198" s="13"/>
      <c r="CK1198" s="13"/>
      <c r="CL1198" s="13"/>
      <c r="CM1198" s="13"/>
    </row>
    <row r="1199" spans="1:91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13"/>
      <c r="AV1199" s="13"/>
      <c r="AW1199" s="13"/>
      <c r="AX1199" s="13"/>
      <c r="AY1199" s="13"/>
      <c r="AZ1199" s="13"/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/>
      <c r="BY1199" s="13"/>
      <c r="BZ1199" s="13"/>
      <c r="CA1199" s="13"/>
      <c r="CB1199" s="13"/>
      <c r="CC1199" s="13"/>
      <c r="CD1199" s="13"/>
      <c r="CE1199" s="13"/>
      <c r="CF1199" s="13"/>
      <c r="CG1199" s="13"/>
      <c r="CH1199" s="13"/>
      <c r="CI1199" s="13"/>
      <c r="CJ1199" s="13"/>
      <c r="CK1199" s="13"/>
      <c r="CL1199" s="13"/>
      <c r="CM1199" s="13"/>
    </row>
    <row r="1200" spans="1:91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13"/>
      <c r="AV1200" s="13"/>
      <c r="AW1200" s="13"/>
      <c r="AX1200" s="13"/>
      <c r="AY1200" s="13"/>
      <c r="AZ1200" s="13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3"/>
      <c r="CG1200" s="13"/>
      <c r="CH1200" s="13"/>
      <c r="CI1200" s="13"/>
      <c r="CJ1200" s="13"/>
      <c r="CK1200" s="13"/>
      <c r="CL1200" s="13"/>
      <c r="CM1200" s="13"/>
    </row>
    <row r="1201" spans="1:91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13"/>
      <c r="AV1201" s="13"/>
      <c r="AW1201" s="13"/>
      <c r="AX1201" s="13"/>
      <c r="AY1201" s="13"/>
      <c r="AZ1201" s="13"/>
      <c r="BA1201" s="13"/>
      <c r="BB1201" s="13"/>
      <c r="BC1201" s="13"/>
      <c r="BD1201" s="13"/>
      <c r="BE1201" s="13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  <c r="BV1201" s="13"/>
      <c r="BW1201" s="13"/>
      <c r="BX1201" s="13"/>
      <c r="BY1201" s="13"/>
      <c r="BZ1201" s="13"/>
      <c r="CA1201" s="13"/>
      <c r="CB1201" s="13"/>
      <c r="CC1201" s="13"/>
      <c r="CD1201" s="13"/>
      <c r="CE1201" s="13"/>
      <c r="CF1201" s="13"/>
      <c r="CG1201" s="13"/>
      <c r="CH1201" s="13"/>
      <c r="CI1201" s="13"/>
      <c r="CJ1201" s="13"/>
      <c r="CK1201" s="13"/>
      <c r="CL1201" s="13"/>
      <c r="CM1201" s="13"/>
    </row>
    <row r="1202" spans="1:91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13"/>
      <c r="AV1202" s="13"/>
      <c r="AW1202" s="13"/>
      <c r="AX1202" s="13"/>
      <c r="AY1202" s="13"/>
      <c r="AZ1202" s="13"/>
      <c r="BA1202" s="13"/>
      <c r="BB1202" s="13"/>
      <c r="BC1202" s="13"/>
      <c r="BD1202" s="13"/>
      <c r="BE1202" s="13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  <c r="BV1202" s="13"/>
      <c r="BW1202" s="13"/>
      <c r="BX1202" s="13"/>
      <c r="BY1202" s="13"/>
      <c r="BZ1202" s="13"/>
      <c r="CA1202" s="13"/>
      <c r="CB1202" s="13"/>
      <c r="CC1202" s="13"/>
      <c r="CD1202" s="13"/>
      <c r="CE1202" s="13"/>
      <c r="CF1202" s="13"/>
      <c r="CG1202" s="13"/>
      <c r="CH1202" s="13"/>
      <c r="CI1202" s="13"/>
      <c r="CJ1202" s="13"/>
      <c r="CK1202" s="13"/>
      <c r="CL1202" s="13"/>
      <c r="CM1202" s="13"/>
    </row>
    <row r="1203" spans="1:91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13"/>
      <c r="AV1203" s="13"/>
      <c r="AW1203" s="13"/>
      <c r="AX1203" s="13"/>
      <c r="AY1203" s="13"/>
      <c r="AZ1203" s="13"/>
      <c r="BA1203" s="13"/>
      <c r="BB1203" s="13"/>
      <c r="BC1203" s="13"/>
      <c r="BD1203" s="13"/>
      <c r="BE1203" s="13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  <c r="BV1203" s="13"/>
      <c r="BW1203" s="13"/>
      <c r="BX1203" s="13"/>
      <c r="BY1203" s="13"/>
      <c r="BZ1203" s="13"/>
      <c r="CA1203" s="13"/>
      <c r="CB1203" s="13"/>
      <c r="CC1203" s="13"/>
      <c r="CD1203" s="13"/>
      <c r="CE1203" s="13"/>
      <c r="CF1203" s="13"/>
      <c r="CG1203" s="13"/>
      <c r="CH1203" s="13"/>
      <c r="CI1203" s="13"/>
      <c r="CJ1203" s="13"/>
      <c r="CK1203" s="13"/>
      <c r="CL1203" s="13"/>
      <c r="CM1203" s="13"/>
    </row>
    <row r="1204" spans="1:91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13"/>
      <c r="AV1204" s="13"/>
      <c r="AW1204" s="13"/>
      <c r="AX1204" s="13"/>
      <c r="AY1204" s="13"/>
      <c r="AZ1204" s="13"/>
      <c r="BA1204" s="13"/>
      <c r="BB1204" s="13"/>
      <c r="BC1204" s="13"/>
      <c r="BD1204" s="13"/>
      <c r="BE1204" s="13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  <c r="BV1204" s="13"/>
      <c r="BW1204" s="13"/>
      <c r="BX1204" s="13"/>
      <c r="BY1204" s="13"/>
      <c r="BZ1204" s="13"/>
      <c r="CA1204" s="13"/>
      <c r="CB1204" s="13"/>
      <c r="CC1204" s="13"/>
      <c r="CD1204" s="13"/>
      <c r="CE1204" s="13"/>
      <c r="CF1204" s="13"/>
      <c r="CG1204" s="13"/>
      <c r="CH1204" s="13"/>
      <c r="CI1204" s="13"/>
      <c r="CJ1204" s="13"/>
      <c r="CK1204" s="13"/>
      <c r="CL1204" s="13"/>
      <c r="CM1204" s="13"/>
    </row>
    <row r="1205" spans="1:91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13"/>
      <c r="AV1205" s="13"/>
      <c r="AW1205" s="13"/>
      <c r="AX1205" s="13"/>
      <c r="AY1205" s="13"/>
      <c r="AZ1205" s="13"/>
      <c r="BA1205" s="13"/>
      <c r="BB1205" s="13"/>
      <c r="BC1205" s="13"/>
      <c r="BD1205" s="13"/>
      <c r="BE1205" s="13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/>
      <c r="BY1205" s="13"/>
      <c r="BZ1205" s="13"/>
      <c r="CA1205" s="13"/>
      <c r="CB1205" s="13"/>
      <c r="CC1205" s="13"/>
      <c r="CD1205" s="13"/>
      <c r="CE1205" s="13"/>
      <c r="CF1205" s="13"/>
      <c r="CG1205" s="13"/>
      <c r="CH1205" s="13"/>
      <c r="CI1205" s="13"/>
      <c r="CJ1205" s="13"/>
      <c r="CK1205" s="13"/>
      <c r="CL1205" s="13"/>
      <c r="CM1205" s="13"/>
    </row>
    <row r="1206" spans="1:91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13"/>
      <c r="AV1206" s="13"/>
      <c r="AW1206" s="13"/>
      <c r="AX1206" s="13"/>
      <c r="AY1206" s="13"/>
      <c r="AZ1206" s="13"/>
      <c r="BA1206" s="13"/>
      <c r="BB1206" s="13"/>
      <c r="BC1206" s="13"/>
      <c r="BD1206" s="13"/>
      <c r="BE1206" s="13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/>
      <c r="BY1206" s="13"/>
      <c r="BZ1206" s="13"/>
      <c r="CA1206" s="13"/>
      <c r="CB1206" s="13"/>
      <c r="CC1206" s="13"/>
      <c r="CD1206" s="13"/>
      <c r="CE1206" s="13"/>
      <c r="CF1206" s="13"/>
      <c r="CG1206" s="13"/>
      <c r="CH1206" s="13"/>
      <c r="CI1206" s="13"/>
      <c r="CJ1206" s="13"/>
      <c r="CK1206" s="13"/>
      <c r="CL1206" s="13"/>
      <c r="CM1206" s="13"/>
    </row>
    <row r="1207" spans="1:91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13"/>
      <c r="AV1207" s="13"/>
      <c r="AW1207" s="13"/>
      <c r="AX1207" s="13"/>
      <c r="AY1207" s="13"/>
      <c r="AZ1207" s="13"/>
      <c r="BA1207" s="13"/>
      <c r="BB1207" s="13"/>
      <c r="BC1207" s="13"/>
      <c r="BD1207" s="13"/>
      <c r="BE1207" s="13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/>
      <c r="BY1207" s="13"/>
      <c r="BZ1207" s="13"/>
      <c r="CA1207" s="13"/>
      <c r="CB1207" s="13"/>
      <c r="CC1207" s="13"/>
      <c r="CD1207" s="13"/>
      <c r="CE1207" s="13"/>
      <c r="CF1207" s="13"/>
      <c r="CG1207" s="13"/>
      <c r="CH1207" s="13"/>
      <c r="CI1207" s="13"/>
      <c r="CJ1207" s="13"/>
      <c r="CK1207" s="13"/>
      <c r="CL1207" s="13"/>
      <c r="CM1207" s="13"/>
    </row>
    <row r="1208" spans="1:91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3"/>
      <c r="AY1208" s="13"/>
      <c r="AZ1208" s="13"/>
      <c r="BA1208" s="13"/>
      <c r="BB1208" s="13"/>
      <c r="BC1208" s="13"/>
      <c r="BD1208" s="13"/>
      <c r="BE1208" s="13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/>
      <c r="BY1208" s="13"/>
      <c r="BZ1208" s="13"/>
      <c r="CA1208" s="13"/>
      <c r="CB1208" s="13"/>
      <c r="CC1208" s="13"/>
      <c r="CD1208" s="13"/>
      <c r="CE1208" s="13"/>
      <c r="CF1208" s="13"/>
      <c r="CG1208" s="13"/>
      <c r="CH1208" s="13"/>
      <c r="CI1208" s="13"/>
      <c r="CJ1208" s="13"/>
      <c r="CK1208" s="13"/>
      <c r="CL1208" s="13"/>
      <c r="CM1208" s="13"/>
    </row>
    <row r="1209" spans="1:91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3"/>
      <c r="AY1209" s="13"/>
      <c r="AZ1209" s="13"/>
      <c r="BA1209" s="13"/>
      <c r="BB1209" s="13"/>
      <c r="BC1209" s="13"/>
      <c r="BD1209" s="13"/>
      <c r="BE1209" s="13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/>
      <c r="BY1209" s="13"/>
      <c r="BZ1209" s="13"/>
      <c r="CA1209" s="13"/>
      <c r="CB1209" s="13"/>
      <c r="CC1209" s="13"/>
      <c r="CD1209" s="13"/>
      <c r="CE1209" s="13"/>
      <c r="CF1209" s="13"/>
      <c r="CG1209" s="13"/>
      <c r="CH1209" s="13"/>
      <c r="CI1209" s="13"/>
      <c r="CJ1209" s="13"/>
      <c r="CK1209" s="13"/>
      <c r="CL1209" s="13"/>
      <c r="CM1209" s="13"/>
    </row>
    <row r="1210" spans="1:91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13"/>
      <c r="AV1210" s="13"/>
      <c r="AW1210" s="13"/>
      <c r="AX1210" s="13"/>
      <c r="AY1210" s="13"/>
      <c r="AZ1210" s="13"/>
      <c r="BA1210" s="13"/>
      <c r="BB1210" s="13"/>
      <c r="BC1210" s="13"/>
      <c r="BD1210" s="13"/>
      <c r="BE1210" s="13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  <c r="BV1210" s="13"/>
      <c r="BW1210" s="13"/>
      <c r="BX1210" s="13"/>
      <c r="BY1210" s="13"/>
      <c r="BZ1210" s="13"/>
      <c r="CA1210" s="13"/>
      <c r="CB1210" s="13"/>
      <c r="CC1210" s="13"/>
      <c r="CD1210" s="13"/>
      <c r="CE1210" s="13"/>
      <c r="CF1210" s="13"/>
      <c r="CG1210" s="13"/>
      <c r="CH1210" s="13"/>
      <c r="CI1210" s="13"/>
      <c r="CJ1210" s="13"/>
      <c r="CK1210" s="13"/>
      <c r="CL1210" s="13"/>
      <c r="CM1210" s="13"/>
    </row>
    <row r="1211" spans="1:91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13"/>
      <c r="AV1211" s="13"/>
      <c r="AW1211" s="13"/>
      <c r="AX1211" s="13"/>
      <c r="AY1211" s="13"/>
      <c r="AZ1211" s="13"/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/>
      <c r="CE1211" s="13"/>
      <c r="CF1211" s="13"/>
      <c r="CG1211" s="13"/>
      <c r="CH1211" s="13"/>
      <c r="CI1211" s="13"/>
      <c r="CJ1211" s="13"/>
      <c r="CK1211" s="13"/>
      <c r="CL1211" s="13"/>
      <c r="CM1211" s="13"/>
    </row>
    <row r="1212" spans="1:91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13"/>
      <c r="AV1212" s="13"/>
      <c r="AW1212" s="13"/>
      <c r="AX1212" s="13"/>
      <c r="AY1212" s="13"/>
      <c r="AZ1212" s="13"/>
      <c r="BA1212" s="13"/>
      <c r="BB1212" s="13"/>
      <c r="BC1212" s="13"/>
      <c r="BD1212" s="13"/>
      <c r="BE1212" s="13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13"/>
      <c r="CG1212" s="13"/>
      <c r="CH1212" s="13"/>
      <c r="CI1212" s="13"/>
      <c r="CJ1212" s="13"/>
      <c r="CK1212" s="13"/>
      <c r="CL1212" s="13"/>
      <c r="CM1212" s="13"/>
    </row>
    <row r="1213" spans="1:91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13"/>
      <c r="AV1213" s="13"/>
      <c r="AW1213" s="13"/>
      <c r="AX1213" s="13"/>
      <c r="AY1213" s="13"/>
      <c r="AZ1213" s="13"/>
      <c r="BA1213" s="13"/>
      <c r="BB1213" s="13"/>
      <c r="BC1213" s="13"/>
      <c r="BD1213" s="13"/>
      <c r="BE1213" s="13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13"/>
      <c r="CG1213" s="13"/>
      <c r="CH1213" s="13"/>
      <c r="CI1213" s="13"/>
      <c r="CJ1213" s="13"/>
      <c r="CK1213" s="13"/>
      <c r="CL1213" s="13"/>
      <c r="CM1213" s="13"/>
    </row>
    <row r="1214" spans="1:91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13"/>
      <c r="AW1214" s="13"/>
      <c r="AX1214" s="13"/>
      <c r="AY1214" s="13"/>
      <c r="AZ1214" s="13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3"/>
      <c r="CG1214" s="13"/>
      <c r="CH1214" s="13"/>
      <c r="CI1214" s="13"/>
      <c r="CJ1214" s="13"/>
      <c r="CK1214" s="13"/>
      <c r="CL1214" s="13"/>
      <c r="CM1214" s="13"/>
    </row>
    <row r="1215" spans="1:91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3"/>
      <c r="AY1215" s="13"/>
      <c r="AZ1215" s="13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3"/>
      <c r="CG1215" s="13"/>
      <c r="CH1215" s="13"/>
      <c r="CI1215" s="13"/>
      <c r="CJ1215" s="13"/>
      <c r="CK1215" s="13"/>
      <c r="CL1215" s="13"/>
      <c r="CM1215" s="13"/>
    </row>
    <row r="1216" spans="1:91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13"/>
      <c r="AV1216" s="13"/>
      <c r="AW1216" s="13"/>
      <c r="AX1216" s="13"/>
      <c r="AY1216" s="13"/>
      <c r="AZ1216" s="13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13"/>
      <c r="CG1216" s="13"/>
      <c r="CH1216" s="13"/>
      <c r="CI1216" s="13"/>
      <c r="CJ1216" s="13"/>
      <c r="CK1216" s="13"/>
      <c r="CL1216" s="13"/>
      <c r="CM1216" s="13"/>
    </row>
    <row r="1217" spans="1:91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  <c r="AT1217" s="13"/>
      <c r="AU1217" s="13"/>
      <c r="AV1217" s="13"/>
      <c r="AW1217" s="13"/>
      <c r="AX1217" s="13"/>
      <c r="AY1217" s="13"/>
      <c r="AZ1217" s="13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3"/>
      <c r="CG1217" s="13"/>
      <c r="CH1217" s="13"/>
      <c r="CI1217" s="13"/>
      <c r="CJ1217" s="13"/>
      <c r="CK1217" s="13"/>
      <c r="CL1217" s="13"/>
      <c r="CM1217" s="13"/>
    </row>
    <row r="1218" spans="1:91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  <c r="AT1218" s="13"/>
      <c r="AU1218" s="13"/>
      <c r="AV1218" s="13"/>
      <c r="AW1218" s="13"/>
      <c r="AX1218" s="13"/>
      <c r="AY1218" s="13"/>
      <c r="AZ1218" s="13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3"/>
      <c r="CG1218" s="13"/>
      <c r="CH1218" s="13"/>
      <c r="CI1218" s="13"/>
      <c r="CJ1218" s="13"/>
      <c r="CK1218" s="13"/>
      <c r="CL1218" s="13"/>
      <c r="CM1218" s="13"/>
    </row>
    <row r="1219" spans="1:91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  <c r="AT1219" s="13"/>
      <c r="AU1219" s="13"/>
      <c r="AV1219" s="13"/>
      <c r="AW1219" s="13"/>
      <c r="AX1219" s="13"/>
      <c r="AY1219" s="13"/>
      <c r="AZ1219" s="13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/>
      <c r="BY1219" s="13"/>
      <c r="BZ1219" s="13"/>
      <c r="CA1219" s="13"/>
      <c r="CB1219" s="13"/>
      <c r="CC1219" s="13"/>
      <c r="CD1219" s="13"/>
      <c r="CE1219" s="13"/>
      <c r="CF1219" s="13"/>
      <c r="CG1219" s="13"/>
      <c r="CH1219" s="13"/>
      <c r="CI1219" s="13"/>
      <c r="CJ1219" s="13"/>
      <c r="CK1219" s="13"/>
      <c r="CL1219" s="13"/>
      <c r="CM1219" s="13"/>
    </row>
    <row r="1220" spans="1:91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  <c r="AT1220" s="13"/>
      <c r="AU1220" s="13"/>
      <c r="AV1220" s="13"/>
      <c r="AW1220" s="13"/>
      <c r="AX1220" s="13"/>
      <c r="AY1220" s="13"/>
      <c r="AZ1220" s="13"/>
      <c r="BA1220" s="13"/>
      <c r="BB1220" s="13"/>
      <c r="BC1220" s="13"/>
      <c r="BD1220" s="13"/>
      <c r="BE1220" s="13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  <c r="BV1220" s="13"/>
      <c r="BW1220" s="13"/>
      <c r="BX1220" s="13"/>
      <c r="BY1220" s="13"/>
      <c r="BZ1220" s="13"/>
      <c r="CA1220" s="13"/>
      <c r="CB1220" s="13"/>
      <c r="CC1220" s="13"/>
      <c r="CD1220" s="13"/>
      <c r="CE1220" s="13"/>
      <c r="CF1220" s="13"/>
      <c r="CG1220" s="13"/>
      <c r="CH1220" s="13"/>
      <c r="CI1220" s="13"/>
      <c r="CJ1220" s="13"/>
      <c r="CK1220" s="13"/>
      <c r="CL1220" s="13"/>
      <c r="CM1220" s="13"/>
    </row>
    <row r="1221" spans="1:91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  <c r="AT1221" s="13"/>
      <c r="AU1221" s="13"/>
      <c r="AV1221" s="13"/>
      <c r="AW1221" s="13"/>
      <c r="AX1221" s="13"/>
      <c r="AY1221" s="13"/>
      <c r="AZ1221" s="13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13"/>
      <c r="CG1221" s="13"/>
      <c r="CH1221" s="13"/>
      <c r="CI1221" s="13"/>
      <c r="CJ1221" s="13"/>
      <c r="CK1221" s="13"/>
      <c r="CL1221" s="13"/>
      <c r="CM1221" s="13"/>
    </row>
    <row r="1222" spans="1:91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  <c r="AT1222" s="13"/>
      <c r="AU1222" s="13"/>
      <c r="AV1222" s="13"/>
      <c r="AW1222" s="13"/>
      <c r="AX1222" s="13"/>
      <c r="AY1222" s="13"/>
      <c r="AZ1222" s="13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3"/>
      <c r="CG1222" s="13"/>
      <c r="CH1222" s="13"/>
      <c r="CI1222" s="13"/>
      <c r="CJ1222" s="13"/>
      <c r="CK1222" s="13"/>
      <c r="CL1222" s="13"/>
      <c r="CM1222" s="13"/>
    </row>
    <row r="1223" spans="1:91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3"/>
      <c r="AY1223" s="13"/>
      <c r="AZ1223" s="13"/>
      <c r="BA1223" s="13"/>
      <c r="BB1223" s="13"/>
      <c r="BC1223" s="13"/>
      <c r="BD1223" s="13"/>
      <c r="BE1223" s="13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  <c r="BV1223" s="13"/>
      <c r="BW1223" s="13"/>
      <c r="BX1223" s="13"/>
      <c r="BY1223" s="13"/>
      <c r="BZ1223" s="13"/>
      <c r="CA1223" s="13"/>
      <c r="CB1223" s="13"/>
      <c r="CC1223" s="13"/>
      <c r="CD1223" s="13"/>
      <c r="CE1223" s="13"/>
      <c r="CF1223" s="13"/>
      <c r="CG1223" s="13"/>
      <c r="CH1223" s="13"/>
      <c r="CI1223" s="13"/>
      <c r="CJ1223" s="13"/>
      <c r="CK1223" s="13"/>
      <c r="CL1223" s="13"/>
      <c r="CM1223" s="13"/>
    </row>
    <row r="1224" spans="1:91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  <c r="AT1224" s="13"/>
      <c r="AU1224" s="13"/>
      <c r="AV1224" s="13"/>
      <c r="AW1224" s="13"/>
      <c r="AX1224" s="13"/>
      <c r="AY1224" s="13"/>
      <c r="AZ1224" s="13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3"/>
      <c r="CG1224" s="13"/>
      <c r="CH1224" s="13"/>
      <c r="CI1224" s="13"/>
      <c r="CJ1224" s="13"/>
      <c r="CK1224" s="13"/>
      <c r="CL1224" s="13"/>
      <c r="CM1224" s="13"/>
    </row>
    <row r="1225" spans="1:91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  <c r="AT1225" s="13"/>
      <c r="AU1225" s="13"/>
      <c r="AV1225" s="13"/>
      <c r="AW1225" s="13"/>
      <c r="AX1225" s="13"/>
      <c r="AY1225" s="13"/>
      <c r="AZ1225" s="13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13"/>
      <c r="CG1225" s="13"/>
      <c r="CH1225" s="13"/>
      <c r="CI1225" s="13"/>
      <c r="CJ1225" s="13"/>
      <c r="CK1225" s="13"/>
      <c r="CL1225" s="13"/>
      <c r="CM1225" s="13"/>
    </row>
    <row r="1226" spans="1:91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  <c r="AT1226" s="13"/>
      <c r="AU1226" s="13"/>
      <c r="AV1226" s="13"/>
      <c r="AW1226" s="13"/>
      <c r="AX1226" s="13"/>
      <c r="AY1226" s="13"/>
      <c r="AZ1226" s="13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3"/>
      <c r="CG1226" s="13"/>
      <c r="CH1226" s="13"/>
      <c r="CI1226" s="13"/>
      <c r="CJ1226" s="13"/>
      <c r="CK1226" s="13"/>
      <c r="CL1226" s="13"/>
      <c r="CM1226" s="13"/>
    </row>
    <row r="1227" spans="1:91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  <c r="AT1227" s="13"/>
      <c r="AU1227" s="13"/>
      <c r="AV1227" s="13"/>
      <c r="AW1227" s="13"/>
      <c r="AX1227" s="13"/>
      <c r="AY1227" s="13"/>
      <c r="AZ1227" s="13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3"/>
      <c r="CG1227" s="13"/>
      <c r="CH1227" s="13"/>
      <c r="CI1227" s="13"/>
      <c r="CJ1227" s="13"/>
      <c r="CK1227" s="13"/>
      <c r="CL1227" s="13"/>
      <c r="CM1227" s="13"/>
    </row>
    <row r="1228" spans="1:91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  <c r="AT1228" s="13"/>
      <c r="AU1228" s="13"/>
      <c r="AV1228" s="13"/>
      <c r="AW1228" s="13"/>
      <c r="AX1228" s="13"/>
      <c r="AY1228" s="13"/>
      <c r="AZ1228" s="13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3"/>
      <c r="CG1228" s="13"/>
      <c r="CH1228" s="13"/>
      <c r="CI1228" s="13"/>
      <c r="CJ1228" s="13"/>
      <c r="CK1228" s="13"/>
      <c r="CL1228" s="13"/>
      <c r="CM1228" s="13"/>
    </row>
    <row r="1229" spans="1:91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  <c r="AT1229" s="13"/>
      <c r="AU1229" s="13"/>
      <c r="AV1229" s="13"/>
      <c r="AW1229" s="13"/>
      <c r="AX1229" s="13"/>
      <c r="AY1229" s="13"/>
      <c r="AZ1229" s="13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3"/>
      <c r="CG1229" s="13"/>
      <c r="CH1229" s="13"/>
      <c r="CI1229" s="13"/>
      <c r="CJ1229" s="13"/>
      <c r="CK1229" s="13"/>
      <c r="CL1229" s="13"/>
      <c r="CM1229" s="13"/>
    </row>
    <row r="1230" spans="1:91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13"/>
      <c r="AV1230" s="13"/>
      <c r="AW1230" s="13"/>
      <c r="AX1230" s="13"/>
      <c r="AY1230" s="13"/>
      <c r="AZ1230" s="13"/>
      <c r="BA1230" s="13"/>
      <c r="BB1230" s="13"/>
      <c r="BC1230" s="13"/>
      <c r="BD1230" s="13"/>
      <c r="BE1230" s="13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13"/>
      <c r="CG1230" s="13"/>
      <c r="CH1230" s="13"/>
      <c r="CI1230" s="13"/>
      <c r="CJ1230" s="13"/>
      <c r="CK1230" s="13"/>
      <c r="CL1230" s="13"/>
      <c r="CM1230" s="13"/>
    </row>
    <row r="1231" spans="1:91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13"/>
      <c r="AV1231" s="13"/>
      <c r="AW1231" s="13"/>
      <c r="AX1231" s="13"/>
      <c r="AY1231" s="13"/>
      <c r="AZ1231" s="13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3"/>
      <c r="CG1231" s="13"/>
      <c r="CH1231" s="13"/>
      <c r="CI1231" s="13"/>
      <c r="CJ1231" s="13"/>
      <c r="CK1231" s="13"/>
      <c r="CL1231" s="13"/>
      <c r="CM1231" s="13"/>
    </row>
    <row r="1232" spans="1:91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13"/>
      <c r="AV1232" s="13"/>
      <c r="AW1232" s="13"/>
      <c r="AX1232" s="13"/>
      <c r="AY1232" s="13"/>
      <c r="AZ1232" s="13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3"/>
      <c r="CG1232" s="13"/>
      <c r="CH1232" s="13"/>
      <c r="CI1232" s="13"/>
      <c r="CJ1232" s="13"/>
      <c r="CK1232" s="13"/>
      <c r="CL1232" s="13"/>
      <c r="CM1232" s="13"/>
    </row>
    <row r="1233" spans="1:91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13"/>
      <c r="AV1233" s="13"/>
      <c r="AW1233" s="13"/>
      <c r="AX1233" s="13"/>
      <c r="AY1233" s="13"/>
      <c r="AZ1233" s="13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3"/>
      <c r="CG1233" s="13"/>
      <c r="CH1233" s="13"/>
      <c r="CI1233" s="13"/>
      <c r="CJ1233" s="13"/>
      <c r="CK1233" s="13"/>
      <c r="CL1233" s="13"/>
      <c r="CM1233" s="13"/>
    </row>
    <row r="1234" spans="1:91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13"/>
      <c r="AV1234" s="13"/>
      <c r="AW1234" s="13"/>
      <c r="AX1234" s="13"/>
      <c r="AY1234" s="13"/>
      <c r="AZ1234" s="13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3"/>
      <c r="CG1234" s="13"/>
      <c r="CH1234" s="13"/>
      <c r="CI1234" s="13"/>
      <c r="CJ1234" s="13"/>
      <c r="CK1234" s="13"/>
      <c r="CL1234" s="13"/>
      <c r="CM1234" s="13"/>
    </row>
    <row r="1235" spans="1:91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13"/>
      <c r="AV1235" s="13"/>
      <c r="AW1235" s="13"/>
      <c r="AX1235" s="13"/>
      <c r="AY1235" s="13"/>
      <c r="AZ1235" s="13"/>
      <c r="BA1235" s="13"/>
      <c r="BB1235" s="13"/>
      <c r="BC1235" s="13"/>
      <c r="BD1235" s="13"/>
      <c r="BE1235" s="13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/>
      <c r="BY1235" s="13"/>
      <c r="BZ1235" s="13"/>
      <c r="CA1235" s="13"/>
      <c r="CB1235" s="13"/>
      <c r="CC1235" s="13"/>
      <c r="CD1235" s="13"/>
      <c r="CE1235" s="13"/>
      <c r="CF1235" s="13"/>
      <c r="CG1235" s="13"/>
      <c r="CH1235" s="13"/>
      <c r="CI1235" s="13"/>
      <c r="CJ1235" s="13"/>
      <c r="CK1235" s="13"/>
      <c r="CL1235" s="13"/>
      <c r="CM1235" s="13"/>
    </row>
    <row r="1236" spans="1:91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13"/>
      <c r="AV1236" s="13"/>
      <c r="AW1236" s="13"/>
      <c r="AX1236" s="13"/>
      <c r="AY1236" s="13"/>
      <c r="AZ1236" s="13"/>
      <c r="BA1236" s="13"/>
      <c r="BB1236" s="13"/>
      <c r="BC1236" s="13"/>
      <c r="BD1236" s="13"/>
      <c r="BE1236" s="13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/>
      <c r="BY1236" s="13"/>
      <c r="BZ1236" s="13"/>
      <c r="CA1236" s="13"/>
      <c r="CB1236" s="13"/>
      <c r="CC1236" s="13"/>
      <c r="CD1236" s="13"/>
      <c r="CE1236" s="13"/>
      <c r="CF1236" s="13"/>
      <c r="CG1236" s="13"/>
      <c r="CH1236" s="13"/>
      <c r="CI1236" s="13"/>
      <c r="CJ1236" s="13"/>
      <c r="CK1236" s="13"/>
      <c r="CL1236" s="13"/>
      <c r="CM1236" s="13"/>
    </row>
    <row r="1237" spans="1:91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13"/>
      <c r="AV1237" s="13"/>
      <c r="AW1237" s="13"/>
      <c r="AX1237" s="13"/>
      <c r="AY1237" s="13"/>
      <c r="AZ1237" s="13"/>
      <c r="BA1237" s="13"/>
      <c r="BB1237" s="13"/>
      <c r="BC1237" s="13"/>
      <c r="BD1237" s="13"/>
      <c r="BE1237" s="13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3"/>
      <c r="CG1237" s="13"/>
      <c r="CH1237" s="13"/>
      <c r="CI1237" s="13"/>
      <c r="CJ1237" s="13"/>
      <c r="CK1237" s="13"/>
      <c r="CL1237" s="13"/>
      <c r="CM1237" s="13"/>
    </row>
    <row r="1238" spans="1:91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13"/>
      <c r="AV1238" s="13"/>
      <c r="AW1238" s="13"/>
      <c r="AX1238" s="13"/>
      <c r="AY1238" s="13"/>
      <c r="AZ1238" s="13"/>
      <c r="BA1238" s="13"/>
      <c r="BB1238" s="13"/>
      <c r="BC1238" s="13"/>
      <c r="BD1238" s="13"/>
      <c r="BE1238" s="13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3"/>
      <c r="CG1238" s="13"/>
      <c r="CH1238" s="13"/>
      <c r="CI1238" s="13"/>
      <c r="CJ1238" s="13"/>
      <c r="CK1238" s="13"/>
      <c r="CL1238" s="13"/>
      <c r="CM1238" s="13"/>
    </row>
    <row r="1239" spans="1:91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13"/>
      <c r="AW1239" s="13"/>
      <c r="AX1239" s="13"/>
      <c r="AY1239" s="13"/>
      <c r="AZ1239" s="13"/>
      <c r="BA1239" s="13"/>
      <c r="BB1239" s="13"/>
      <c r="BC1239" s="13"/>
      <c r="BD1239" s="13"/>
      <c r="BE1239" s="13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3"/>
      <c r="CG1239" s="13"/>
      <c r="CH1239" s="13"/>
      <c r="CI1239" s="13"/>
      <c r="CJ1239" s="13"/>
      <c r="CK1239" s="13"/>
      <c r="CL1239" s="13"/>
      <c r="CM1239" s="13"/>
    </row>
    <row r="1240" spans="1:91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13"/>
      <c r="AV1240" s="13"/>
      <c r="AW1240" s="13"/>
      <c r="AX1240" s="13"/>
      <c r="AY1240" s="13"/>
      <c r="AZ1240" s="13"/>
      <c r="BA1240" s="13"/>
      <c r="BB1240" s="13"/>
      <c r="BC1240" s="13"/>
      <c r="BD1240" s="13"/>
      <c r="BE1240" s="13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/>
      <c r="BY1240" s="13"/>
      <c r="BZ1240" s="13"/>
      <c r="CA1240" s="13"/>
      <c r="CB1240" s="13"/>
      <c r="CC1240" s="13"/>
      <c r="CD1240" s="13"/>
      <c r="CE1240" s="13"/>
      <c r="CF1240" s="13"/>
      <c r="CG1240" s="13"/>
      <c r="CH1240" s="13"/>
      <c r="CI1240" s="13"/>
      <c r="CJ1240" s="13"/>
      <c r="CK1240" s="13"/>
      <c r="CL1240" s="13"/>
      <c r="CM1240" s="13"/>
    </row>
    <row r="1241" spans="1:91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13"/>
      <c r="AV1241" s="13"/>
      <c r="AW1241" s="13"/>
      <c r="AX1241" s="13"/>
      <c r="AY1241" s="13"/>
      <c r="AZ1241" s="13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3"/>
      <c r="CG1241" s="13"/>
      <c r="CH1241" s="13"/>
      <c r="CI1241" s="13"/>
      <c r="CJ1241" s="13"/>
      <c r="CK1241" s="13"/>
      <c r="CL1241" s="13"/>
      <c r="CM1241" s="13"/>
    </row>
    <row r="1242" spans="1:91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13"/>
      <c r="AV1242" s="13"/>
      <c r="AW1242" s="13"/>
      <c r="AX1242" s="13"/>
      <c r="AY1242" s="13"/>
      <c r="AZ1242" s="13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3"/>
      <c r="CG1242" s="13"/>
      <c r="CH1242" s="13"/>
      <c r="CI1242" s="13"/>
      <c r="CJ1242" s="13"/>
      <c r="CK1242" s="13"/>
      <c r="CL1242" s="13"/>
      <c r="CM1242" s="13"/>
    </row>
    <row r="1243" spans="1:91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13"/>
      <c r="AW1243" s="13"/>
      <c r="AX1243" s="13"/>
      <c r="AY1243" s="13"/>
      <c r="AZ1243" s="13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3"/>
      <c r="CG1243" s="13"/>
      <c r="CH1243" s="13"/>
      <c r="CI1243" s="13"/>
      <c r="CJ1243" s="13"/>
      <c r="CK1243" s="13"/>
      <c r="CL1243" s="13"/>
      <c r="CM1243" s="13"/>
    </row>
    <row r="1244" spans="1:91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13"/>
      <c r="AW1244" s="13"/>
      <c r="AX1244" s="13"/>
      <c r="AY1244" s="13"/>
      <c r="AZ1244" s="13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3"/>
      <c r="CG1244" s="13"/>
      <c r="CH1244" s="13"/>
      <c r="CI1244" s="13"/>
      <c r="CJ1244" s="13"/>
      <c r="CK1244" s="13"/>
      <c r="CL1244" s="13"/>
      <c r="CM1244" s="13"/>
    </row>
    <row r="1245" spans="1:91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13"/>
      <c r="AV1245" s="13"/>
      <c r="AW1245" s="13"/>
      <c r="AX1245" s="13"/>
      <c r="AY1245" s="13"/>
      <c r="AZ1245" s="13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3"/>
      <c r="CG1245" s="13"/>
      <c r="CH1245" s="13"/>
      <c r="CI1245" s="13"/>
      <c r="CJ1245" s="13"/>
      <c r="CK1245" s="13"/>
      <c r="CL1245" s="13"/>
      <c r="CM1245" s="13"/>
    </row>
    <row r="1246" spans="1:91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13"/>
      <c r="AV1246" s="13"/>
      <c r="AW1246" s="13"/>
      <c r="AX1246" s="13"/>
      <c r="AY1246" s="13"/>
      <c r="AZ1246" s="13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3"/>
      <c r="CG1246" s="13"/>
      <c r="CH1246" s="13"/>
      <c r="CI1246" s="13"/>
      <c r="CJ1246" s="13"/>
      <c r="CK1246" s="13"/>
      <c r="CL1246" s="13"/>
      <c r="CM1246" s="13"/>
    </row>
    <row r="1247" spans="1:91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3"/>
      <c r="AY1247" s="13"/>
      <c r="AZ1247" s="13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3"/>
      <c r="CG1247" s="13"/>
      <c r="CH1247" s="13"/>
      <c r="CI1247" s="13"/>
      <c r="CJ1247" s="13"/>
      <c r="CK1247" s="13"/>
      <c r="CL1247" s="13"/>
      <c r="CM1247" s="13"/>
    </row>
    <row r="1248" spans="1:91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13"/>
      <c r="AV1248" s="13"/>
      <c r="AW1248" s="13"/>
      <c r="AX1248" s="13"/>
      <c r="AY1248" s="13"/>
      <c r="AZ1248" s="13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3"/>
      <c r="CG1248" s="13"/>
      <c r="CH1248" s="13"/>
      <c r="CI1248" s="13"/>
      <c r="CJ1248" s="13"/>
      <c r="CK1248" s="13"/>
      <c r="CL1248" s="13"/>
      <c r="CM1248" s="13"/>
    </row>
    <row r="1249" spans="1:91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13"/>
      <c r="AV1249" s="13"/>
      <c r="AW1249" s="13"/>
      <c r="AX1249" s="13"/>
      <c r="AY1249" s="13"/>
      <c r="AZ1249" s="13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3"/>
      <c r="CG1249" s="13"/>
      <c r="CH1249" s="13"/>
      <c r="CI1249" s="13"/>
      <c r="CJ1249" s="13"/>
      <c r="CK1249" s="13"/>
      <c r="CL1249" s="13"/>
      <c r="CM1249" s="13"/>
    </row>
    <row r="1250" spans="1:91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/>
      <c r="AV1250" s="13"/>
      <c r="AW1250" s="13"/>
      <c r="AX1250" s="13"/>
      <c r="AY1250" s="13"/>
      <c r="AZ1250" s="13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3"/>
      <c r="CG1250" s="13"/>
      <c r="CH1250" s="13"/>
      <c r="CI1250" s="13"/>
      <c r="CJ1250" s="13"/>
      <c r="CK1250" s="13"/>
      <c r="CL1250" s="13"/>
      <c r="CM1250" s="13"/>
    </row>
    <row r="1251" spans="1:91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13"/>
      <c r="AW1251" s="13"/>
      <c r="AX1251" s="13"/>
      <c r="AY1251" s="13"/>
      <c r="AZ1251" s="13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3"/>
      <c r="CG1251" s="13"/>
      <c r="CH1251" s="13"/>
      <c r="CI1251" s="13"/>
      <c r="CJ1251" s="13"/>
      <c r="CK1251" s="13"/>
      <c r="CL1251" s="13"/>
      <c r="CM1251" s="13"/>
    </row>
    <row r="1252" spans="1:91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13"/>
      <c r="AV1252" s="13"/>
      <c r="AW1252" s="13"/>
      <c r="AX1252" s="13"/>
      <c r="AY1252" s="13"/>
      <c r="AZ1252" s="13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3"/>
      <c r="CG1252" s="13"/>
      <c r="CH1252" s="13"/>
      <c r="CI1252" s="13"/>
      <c r="CJ1252" s="13"/>
      <c r="CK1252" s="13"/>
      <c r="CL1252" s="13"/>
      <c r="CM1252" s="13"/>
    </row>
    <row r="1253" spans="1:91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13"/>
      <c r="AW1253" s="13"/>
      <c r="AX1253" s="13"/>
      <c r="AY1253" s="13"/>
      <c r="AZ1253" s="13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3"/>
      <c r="CG1253" s="13"/>
      <c r="CH1253" s="13"/>
      <c r="CI1253" s="13"/>
      <c r="CJ1253" s="13"/>
      <c r="CK1253" s="13"/>
      <c r="CL1253" s="13"/>
      <c r="CM1253" s="13"/>
    </row>
    <row r="1254" spans="1:91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3"/>
      <c r="AY1254" s="13"/>
      <c r="AZ1254" s="13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3"/>
      <c r="CG1254" s="13"/>
      <c r="CH1254" s="13"/>
      <c r="CI1254" s="13"/>
      <c r="CJ1254" s="13"/>
      <c r="CK1254" s="13"/>
      <c r="CL1254" s="13"/>
      <c r="CM1254" s="13"/>
    </row>
    <row r="1255" spans="1:91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13"/>
      <c r="AW1255" s="13"/>
      <c r="AX1255" s="13"/>
      <c r="AY1255" s="13"/>
      <c r="AZ1255" s="13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3"/>
      <c r="CG1255" s="13"/>
      <c r="CH1255" s="13"/>
      <c r="CI1255" s="13"/>
      <c r="CJ1255" s="13"/>
      <c r="CK1255" s="13"/>
      <c r="CL1255" s="13"/>
      <c r="CM1255" s="13"/>
    </row>
    <row r="1256" spans="1:91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13"/>
      <c r="AV1256" s="13"/>
      <c r="AW1256" s="13"/>
      <c r="AX1256" s="13"/>
      <c r="AY1256" s="13"/>
      <c r="AZ1256" s="13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3"/>
      <c r="CG1256" s="13"/>
      <c r="CH1256" s="13"/>
      <c r="CI1256" s="13"/>
      <c r="CJ1256" s="13"/>
      <c r="CK1256" s="13"/>
      <c r="CL1256" s="13"/>
      <c r="CM1256" s="13"/>
    </row>
    <row r="1257" spans="1:91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13"/>
      <c r="AV1257" s="13"/>
      <c r="AW1257" s="13"/>
      <c r="AX1257" s="13"/>
      <c r="AY1257" s="13"/>
      <c r="AZ1257" s="13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3"/>
      <c r="CG1257" s="13"/>
      <c r="CH1257" s="13"/>
      <c r="CI1257" s="13"/>
      <c r="CJ1257" s="13"/>
      <c r="CK1257" s="13"/>
      <c r="CL1257" s="13"/>
      <c r="CM1257" s="13"/>
    </row>
    <row r="1258" spans="1:91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13"/>
      <c r="AV1258" s="13"/>
      <c r="AW1258" s="13"/>
      <c r="AX1258" s="13"/>
      <c r="AY1258" s="13"/>
      <c r="AZ1258" s="13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3"/>
      <c r="CG1258" s="13"/>
      <c r="CH1258" s="13"/>
      <c r="CI1258" s="13"/>
      <c r="CJ1258" s="13"/>
      <c r="CK1258" s="13"/>
      <c r="CL1258" s="13"/>
      <c r="CM1258" s="13"/>
    </row>
    <row r="1259" spans="1:91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13"/>
      <c r="AV1259" s="13"/>
      <c r="AW1259" s="13"/>
      <c r="AX1259" s="13"/>
      <c r="AY1259" s="13"/>
      <c r="AZ1259" s="13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3"/>
      <c r="CG1259" s="13"/>
      <c r="CH1259" s="13"/>
      <c r="CI1259" s="13"/>
      <c r="CJ1259" s="13"/>
      <c r="CK1259" s="13"/>
      <c r="CL1259" s="13"/>
      <c r="CM1259" s="13"/>
    </row>
    <row r="1260" spans="1:91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13"/>
      <c r="AV1260" s="13"/>
      <c r="AW1260" s="13"/>
      <c r="AX1260" s="13"/>
      <c r="AY1260" s="13"/>
      <c r="AZ1260" s="13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3"/>
      <c r="CG1260" s="13"/>
      <c r="CH1260" s="13"/>
      <c r="CI1260" s="13"/>
      <c r="CJ1260" s="13"/>
      <c r="CK1260" s="13"/>
      <c r="CL1260" s="13"/>
      <c r="CM1260" s="13"/>
    </row>
    <row r="1261" spans="1:91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13"/>
      <c r="AV1261" s="13"/>
      <c r="AW1261" s="13"/>
      <c r="AX1261" s="13"/>
      <c r="AY1261" s="13"/>
      <c r="AZ1261" s="13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3"/>
      <c r="CG1261" s="13"/>
      <c r="CH1261" s="13"/>
      <c r="CI1261" s="13"/>
      <c r="CJ1261" s="13"/>
      <c r="CK1261" s="13"/>
      <c r="CL1261" s="13"/>
      <c r="CM1261" s="13"/>
    </row>
    <row r="1262" spans="1:91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13"/>
      <c r="AV1262" s="13"/>
      <c r="AW1262" s="13"/>
      <c r="AX1262" s="13"/>
      <c r="AY1262" s="13"/>
      <c r="AZ1262" s="13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3"/>
      <c r="CG1262" s="13"/>
      <c r="CH1262" s="13"/>
      <c r="CI1262" s="13"/>
      <c r="CJ1262" s="13"/>
      <c r="CK1262" s="13"/>
      <c r="CL1262" s="13"/>
      <c r="CM1262" s="13"/>
    </row>
    <row r="1263" spans="1:91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13"/>
      <c r="AV1263" s="13"/>
      <c r="AW1263" s="13"/>
      <c r="AX1263" s="13"/>
      <c r="AY1263" s="13"/>
      <c r="AZ1263" s="13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3"/>
      <c r="CG1263" s="13"/>
      <c r="CH1263" s="13"/>
      <c r="CI1263" s="13"/>
      <c r="CJ1263" s="13"/>
      <c r="CK1263" s="13"/>
      <c r="CL1263" s="13"/>
      <c r="CM1263" s="13"/>
    </row>
    <row r="1264" spans="1:91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13"/>
      <c r="AV1264" s="13"/>
      <c r="AW1264" s="13"/>
      <c r="AX1264" s="13"/>
      <c r="AY1264" s="13"/>
      <c r="AZ1264" s="13"/>
      <c r="BA1264" s="13"/>
      <c r="BB1264" s="13"/>
      <c r="BC1264" s="13"/>
      <c r="BD1264" s="13"/>
      <c r="BE1264" s="13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3"/>
      <c r="CG1264" s="13"/>
      <c r="CH1264" s="13"/>
      <c r="CI1264" s="13"/>
      <c r="CJ1264" s="13"/>
      <c r="CK1264" s="13"/>
      <c r="CL1264" s="13"/>
      <c r="CM1264" s="13"/>
    </row>
    <row r="1265" spans="1:91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3"/>
      <c r="AY1265" s="13"/>
      <c r="AZ1265" s="13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/>
      <c r="CF1265" s="13"/>
      <c r="CG1265" s="13"/>
      <c r="CH1265" s="13"/>
      <c r="CI1265" s="13"/>
      <c r="CJ1265" s="13"/>
      <c r="CK1265" s="13"/>
      <c r="CL1265" s="13"/>
      <c r="CM1265" s="13"/>
    </row>
    <row r="1266" spans="1:91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13"/>
      <c r="AV1266" s="13"/>
      <c r="AW1266" s="13"/>
      <c r="AX1266" s="13"/>
      <c r="AY1266" s="13"/>
      <c r="AZ1266" s="13"/>
      <c r="BA1266" s="13"/>
      <c r="BB1266" s="13"/>
      <c r="BC1266" s="13"/>
      <c r="BD1266" s="13"/>
      <c r="BE1266" s="13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13"/>
      <c r="CG1266" s="13"/>
      <c r="CH1266" s="13"/>
      <c r="CI1266" s="13"/>
      <c r="CJ1266" s="13"/>
      <c r="CK1266" s="13"/>
      <c r="CL1266" s="13"/>
      <c r="CM1266" s="13"/>
    </row>
    <row r="1267" spans="1:91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13"/>
      <c r="AV1267" s="13"/>
      <c r="AW1267" s="13"/>
      <c r="AX1267" s="13"/>
      <c r="AY1267" s="13"/>
      <c r="AZ1267" s="13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13"/>
      <c r="CG1267" s="13"/>
      <c r="CH1267" s="13"/>
      <c r="CI1267" s="13"/>
      <c r="CJ1267" s="13"/>
      <c r="CK1267" s="13"/>
      <c r="CL1267" s="13"/>
      <c r="CM1267" s="13"/>
    </row>
    <row r="1268" spans="1:91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13"/>
      <c r="AV1268" s="13"/>
      <c r="AW1268" s="13"/>
      <c r="AX1268" s="13"/>
      <c r="AY1268" s="13"/>
      <c r="AZ1268" s="13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3"/>
      <c r="CG1268" s="13"/>
      <c r="CH1268" s="13"/>
      <c r="CI1268" s="13"/>
      <c r="CJ1268" s="13"/>
      <c r="CK1268" s="13"/>
      <c r="CL1268" s="13"/>
      <c r="CM1268" s="13"/>
    </row>
    <row r="1269" spans="1:91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/>
      <c r="AV1269" s="13"/>
      <c r="AW1269" s="13"/>
      <c r="AX1269" s="13"/>
      <c r="AY1269" s="13"/>
      <c r="AZ1269" s="13"/>
      <c r="BA1269" s="13"/>
      <c r="BB1269" s="13"/>
      <c r="BC1269" s="13"/>
      <c r="BD1269" s="13"/>
      <c r="BE1269" s="13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3"/>
      <c r="CG1269" s="13"/>
      <c r="CH1269" s="13"/>
      <c r="CI1269" s="13"/>
      <c r="CJ1269" s="13"/>
      <c r="CK1269" s="13"/>
      <c r="CL1269" s="13"/>
      <c r="CM1269" s="13"/>
    </row>
    <row r="1270" spans="1:91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13"/>
      <c r="AV1270" s="13"/>
      <c r="AW1270" s="13"/>
      <c r="AX1270" s="13"/>
      <c r="AY1270" s="13"/>
      <c r="AZ1270" s="13"/>
      <c r="BA1270" s="13"/>
      <c r="BB1270" s="13"/>
      <c r="BC1270" s="13"/>
      <c r="BD1270" s="13"/>
      <c r="BE1270" s="13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3"/>
      <c r="CG1270" s="13"/>
      <c r="CH1270" s="13"/>
      <c r="CI1270" s="13"/>
      <c r="CJ1270" s="13"/>
      <c r="CK1270" s="13"/>
      <c r="CL1270" s="13"/>
      <c r="CM1270" s="13"/>
    </row>
    <row r="1271" spans="1:91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13"/>
      <c r="AV1271" s="13"/>
      <c r="AW1271" s="13"/>
      <c r="AX1271" s="13"/>
      <c r="AY1271" s="13"/>
      <c r="AZ1271" s="13"/>
      <c r="BA1271" s="13"/>
      <c r="BB1271" s="13"/>
      <c r="BC1271" s="13"/>
      <c r="BD1271" s="13"/>
      <c r="BE1271" s="13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/>
      <c r="BY1271" s="13"/>
      <c r="BZ1271" s="13"/>
      <c r="CA1271" s="13"/>
      <c r="CB1271" s="13"/>
      <c r="CC1271" s="13"/>
      <c r="CD1271" s="13"/>
      <c r="CE1271" s="13"/>
      <c r="CF1271" s="13"/>
      <c r="CG1271" s="13"/>
      <c r="CH1271" s="13"/>
      <c r="CI1271" s="13"/>
      <c r="CJ1271" s="13"/>
      <c r="CK1271" s="13"/>
      <c r="CL1271" s="13"/>
      <c r="CM1271" s="13"/>
    </row>
    <row r="1272" spans="1:91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13"/>
      <c r="AW1272" s="13"/>
      <c r="AX1272" s="13"/>
      <c r="AY1272" s="13"/>
      <c r="AZ1272" s="13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3"/>
      <c r="CG1272" s="13"/>
      <c r="CH1272" s="13"/>
      <c r="CI1272" s="13"/>
      <c r="CJ1272" s="13"/>
      <c r="CK1272" s="13"/>
      <c r="CL1272" s="13"/>
      <c r="CM1272" s="13"/>
    </row>
    <row r="1273" spans="1:91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3"/>
      <c r="AY1273" s="13"/>
      <c r="AZ1273" s="13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3"/>
      <c r="CG1273" s="13"/>
      <c r="CH1273" s="13"/>
      <c r="CI1273" s="13"/>
      <c r="CJ1273" s="13"/>
      <c r="CK1273" s="13"/>
      <c r="CL1273" s="13"/>
      <c r="CM1273" s="13"/>
    </row>
    <row r="1274" spans="1:91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3"/>
      <c r="AY1274" s="13"/>
      <c r="AZ1274" s="13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3"/>
      <c r="CG1274" s="13"/>
      <c r="CH1274" s="13"/>
      <c r="CI1274" s="13"/>
      <c r="CJ1274" s="13"/>
      <c r="CK1274" s="13"/>
      <c r="CL1274" s="13"/>
      <c r="CM1274" s="13"/>
    </row>
    <row r="1275" spans="1:91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/>
      <c r="AV1275" s="13"/>
      <c r="AW1275" s="13"/>
      <c r="AX1275" s="13"/>
      <c r="AY1275" s="13"/>
      <c r="AZ1275" s="13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3"/>
      <c r="CG1275" s="13"/>
      <c r="CH1275" s="13"/>
      <c r="CI1275" s="13"/>
      <c r="CJ1275" s="13"/>
      <c r="CK1275" s="13"/>
      <c r="CL1275" s="13"/>
      <c r="CM1275" s="13"/>
    </row>
    <row r="1276" spans="1:91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13"/>
      <c r="AV1276" s="13"/>
      <c r="AW1276" s="13"/>
      <c r="AX1276" s="13"/>
      <c r="AY1276" s="13"/>
      <c r="AZ1276" s="13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3"/>
      <c r="CG1276" s="13"/>
      <c r="CH1276" s="13"/>
      <c r="CI1276" s="13"/>
      <c r="CJ1276" s="13"/>
      <c r="CK1276" s="13"/>
      <c r="CL1276" s="13"/>
      <c r="CM1276" s="13"/>
    </row>
    <row r="1277" spans="1:91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3"/>
      <c r="AY1277" s="13"/>
      <c r="AZ1277" s="13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3"/>
      <c r="CG1277" s="13"/>
      <c r="CH1277" s="13"/>
      <c r="CI1277" s="13"/>
      <c r="CJ1277" s="13"/>
      <c r="CK1277" s="13"/>
      <c r="CL1277" s="13"/>
      <c r="CM1277" s="13"/>
    </row>
    <row r="1278" spans="1:91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13"/>
      <c r="AV1278" s="13"/>
      <c r="AW1278" s="13"/>
      <c r="AX1278" s="13"/>
      <c r="AY1278" s="13"/>
      <c r="AZ1278" s="13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3"/>
      <c r="CG1278" s="13"/>
      <c r="CH1278" s="13"/>
      <c r="CI1278" s="13"/>
      <c r="CJ1278" s="13"/>
      <c r="CK1278" s="13"/>
      <c r="CL1278" s="13"/>
      <c r="CM1278" s="13"/>
    </row>
    <row r="1279" spans="1:91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13"/>
      <c r="AW1279" s="13"/>
      <c r="AX1279" s="13"/>
      <c r="AY1279" s="13"/>
      <c r="AZ1279" s="13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3"/>
      <c r="CG1279" s="13"/>
      <c r="CH1279" s="13"/>
      <c r="CI1279" s="13"/>
      <c r="CJ1279" s="13"/>
      <c r="CK1279" s="13"/>
      <c r="CL1279" s="13"/>
      <c r="CM1279" s="13"/>
    </row>
    <row r="1280" spans="1:91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13"/>
      <c r="AV1280" s="13"/>
      <c r="AW1280" s="13"/>
      <c r="AX1280" s="13"/>
      <c r="AY1280" s="13"/>
      <c r="AZ1280" s="13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3"/>
      <c r="CG1280" s="13"/>
      <c r="CH1280" s="13"/>
      <c r="CI1280" s="13"/>
      <c r="CJ1280" s="13"/>
      <c r="CK1280" s="13"/>
      <c r="CL1280" s="13"/>
      <c r="CM1280" s="13"/>
    </row>
    <row r="1281" spans="1:91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13"/>
      <c r="AV1281" s="13"/>
      <c r="AW1281" s="13"/>
      <c r="AX1281" s="13"/>
      <c r="AY1281" s="13"/>
      <c r="AZ1281" s="13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3"/>
      <c r="CG1281" s="13"/>
      <c r="CH1281" s="13"/>
      <c r="CI1281" s="13"/>
      <c r="CJ1281" s="13"/>
      <c r="CK1281" s="13"/>
      <c r="CL1281" s="13"/>
      <c r="CM1281" s="13"/>
    </row>
    <row r="1282" spans="1:91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13"/>
      <c r="AV1282" s="13"/>
      <c r="AW1282" s="13"/>
      <c r="AX1282" s="13"/>
      <c r="AY1282" s="13"/>
      <c r="AZ1282" s="13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3"/>
      <c r="CG1282" s="13"/>
      <c r="CH1282" s="13"/>
      <c r="CI1282" s="13"/>
      <c r="CJ1282" s="13"/>
      <c r="CK1282" s="13"/>
      <c r="CL1282" s="13"/>
      <c r="CM1282" s="13"/>
    </row>
    <row r="1283" spans="1:91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13"/>
      <c r="AV1283" s="13"/>
      <c r="AW1283" s="13"/>
      <c r="AX1283" s="13"/>
      <c r="AY1283" s="13"/>
      <c r="AZ1283" s="13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3"/>
      <c r="CG1283" s="13"/>
      <c r="CH1283" s="13"/>
      <c r="CI1283" s="13"/>
      <c r="CJ1283" s="13"/>
      <c r="CK1283" s="13"/>
      <c r="CL1283" s="13"/>
      <c r="CM1283" s="13"/>
    </row>
    <row r="1284" spans="1:91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13"/>
      <c r="AW1284" s="13"/>
      <c r="AX1284" s="13"/>
      <c r="AY1284" s="13"/>
      <c r="AZ1284" s="13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3"/>
      <c r="CG1284" s="13"/>
      <c r="CH1284" s="13"/>
      <c r="CI1284" s="13"/>
      <c r="CJ1284" s="13"/>
      <c r="CK1284" s="13"/>
      <c r="CL1284" s="13"/>
      <c r="CM1284" s="13"/>
    </row>
    <row r="1285" spans="1:91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13"/>
      <c r="AV1285" s="13"/>
      <c r="AW1285" s="13"/>
      <c r="AX1285" s="13"/>
      <c r="AY1285" s="13"/>
      <c r="AZ1285" s="13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3"/>
      <c r="CG1285" s="13"/>
      <c r="CH1285" s="13"/>
      <c r="CI1285" s="13"/>
      <c r="CJ1285" s="13"/>
      <c r="CK1285" s="13"/>
      <c r="CL1285" s="13"/>
      <c r="CM1285" s="13"/>
    </row>
    <row r="1286" spans="1:91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13"/>
      <c r="AV1286" s="13"/>
      <c r="AW1286" s="13"/>
      <c r="AX1286" s="13"/>
      <c r="AY1286" s="13"/>
      <c r="AZ1286" s="13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3"/>
      <c r="CG1286" s="13"/>
      <c r="CH1286" s="13"/>
      <c r="CI1286" s="13"/>
      <c r="CJ1286" s="13"/>
      <c r="CK1286" s="13"/>
      <c r="CL1286" s="13"/>
      <c r="CM1286" s="13"/>
    </row>
    <row r="1287" spans="1:91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13"/>
      <c r="AV1287" s="13"/>
      <c r="AW1287" s="13"/>
      <c r="AX1287" s="13"/>
      <c r="AY1287" s="13"/>
      <c r="AZ1287" s="13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13"/>
      <c r="CG1287" s="13"/>
      <c r="CH1287" s="13"/>
      <c r="CI1287" s="13"/>
      <c r="CJ1287" s="13"/>
      <c r="CK1287" s="13"/>
      <c r="CL1287" s="13"/>
      <c r="CM1287" s="13"/>
    </row>
    <row r="1288" spans="1:91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13"/>
      <c r="AW1288" s="13"/>
      <c r="AX1288" s="13"/>
      <c r="AY1288" s="13"/>
      <c r="AZ1288" s="13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3"/>
      <c r="CG1288" s="13"/>
      <c r="CH1288" s="13"/>
      <c r="CI1288" s="13"/>
      <c r="CJ1288" s="13"/>
      <c r="CK1288" s="13"/>
      <c r="CL1288" s="13"/>
      <c r="CM1288" s="13"/>
    </row>
    <row r="1289" spans="1:91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13"/>
      <c r="AW1289" s="13"/>
      <c r="AX1289" s="13"/>
      <c r="AY1289" s="13"/>
      <c r="AZ1289" s="13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3"/>
      <c r="CG1289" s="13"/>
      <c r="CH1289" s="13"/>
      <c r="CI1289" s="13"/>
      <c r="CJ1289" s="13"/>
      <c r="CK1289" s="13"/>
      <c r="CL1289" s="13"/>
      <c r="CM1289" s="13"/>
    </row>
    <row r="1290" spans="1:91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13"/>
      <c r="AV1290" s="13"/>
      <c r="AW1290" s="13"/>
      <c r="AX1290" s="13"/>
      <c r="AY1290" s="13"/>
      <c r="AZ1290" s="13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3"/>
      <c r="CG1290" s="13"/>
      <c r="CH1290" s="13"/>
      <c r="CI1290" s="13"/>
      <c r="CJ1290" s="13"/>
      <c r="CK1290" s="13"/>
      <c r="CL1290" s="13"/>
      <c r="CM1290" s="13"/>
    </row>
    <row r="1291" spans="1:91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13"/>
      <c r="AX1291" s="13"/>
      <c r="AY1291" s="13"/>
      <c r="AZ1291" s="13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3"/>
      <c r="CG1291" s="13"/>
      <c r="CH1291" s="13"/>
      <c r="CI1291" s="13"/>
      <c r="CJ1291" s="13"/>
      <c r="CK1291" s="13"/>
      <c r="CL1291" s="13"/>
      <c r="CM1291" s="13"/>
    </row>
    <row r="1292" spans="1:91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13"/>
      <c r="AV1292" s="13"/>
      <c r="AW1292" s="13"/>
      <c r="AX1292" s="13"/>
      <c r="AY1292" s="13"/>
      <c r="AZ1292" s="13"/>
      <c r="BA1292" s="13"/>
      <c r="BB1292" s="13"/>
      <c r="BC1292" s="13"/>
      <c r="BD1292" s="13"/>
      <c r="BE1292" s="13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3"/>
      <c r="CG1292" s="13"/>
      <c r="CH1292" s="13"/>
      <c r="CI1292" s="13"/>
      <c r="CJ1292" s="13"/>
      <c r="CK1292" s="13"/>
      <c r="CL1292" s="13"/>
      <c r="CM1292" s="13"/>
    </row>
    <row r="1293" spans="1:91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13"/>
      <c r="AW1293" s="13"/>
      <c r="AX1293" s="13"/>
      <c r="AY1293" s="13"/>
      <c r="AZ1293" s="13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13"/>
      <c r="CG1293" s="13"/>
      <c r="CH1293" s="13"/>
      <c r="CI1293" s="13"/>
      <c r="CJ1293" s="13"/>
      <c r="CK1293" s="13"/>
      <c r="CL1293" s="13"/>
      <c r="CM1293" s="13"/>
    </row>
    <row r="1294" spans="1:91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13"/>
      <c r="AW1294" s="13"/>
      <c r="AX1294" s="13"/>
      <c r="AY1294" s="13"/>
      <c r="AZ1294" s="13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3"/>
      <c r="CG1294" s="13"/>
      <c r="CH1294" s="13"/>
      <c r="CI1294" s="13"/>
      <c r="CJ1294" s="13"/>
      <c r="CK1294" s="13"/>
      <c r="CL1294" s="13"/>
      <c r="CM1294" s="13"/>
    </row>
    <row r="1295" spans="1:91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13"/>
      <c r="AV1295" s="13"/>
      <c r="AW1295" s="13"/>
      <c r="AX1295" s="13"/>
      <c r="AY1295" s="13"/>
      <c r="AZ1295" s="13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3"/>
      <c r="CG1295" s="13"/>
      <c r="CH1295" s="13"/>
      <c r="CI1295" s="13"/>
      <c r="CJ1295" s="13"/>
      <c r="CK1295" s="13"/>
      <c r="CL1295" s="13"/>
      <c r="CM1295" s="13"/>
    </row>
    <row r="1296" spans="1:91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13"/>
      <c r="AV1296" s="13"/>
      <c r="AW1296" s="13"/>
      <c r="AX1296" s="13"/>
      <c r="AY1296" s="13"/>
      <c r="AZ1296" s="13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3"/>
      <c r="CG1296" s="13"/>
      <c r="CH1296" s="13"/>
      <c r="CI1296" s="13"/>
      <c r="CJ1296" s="13"/>
      <c r="CK1296" s="13"/>
      <c r="CL1296" s="13"/>
      <c r="CM1296" s="13"/>
    </row>
    <row r="1297" spans="1:91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13"/>
      <c r="AV1297" s="13"/>
      <c r="AW1297" s="13"/>
      <c r="AX1297" s="13"/>
      <c r="AY1297" s="13"/>
      <c r="AZ1297" s="13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3"/>
      <c r="CG1297" s="13"/>
      <c r="CH1297" s="13"/>
      <c r="CI1297" s="13"/>
      <c r="CJ1297" s="13"/>
      <c r="CK1297" s="13"/>
      <c r="CL1297" s="13"/>
      <c r="CM1297" s="13"/>
    </row>
    <row r="1298" spans="1:91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13"/>
      <c r="AW1298" s="13"/>
      <c r="AX1298" s="13"/>
      <c r="AY1298" s="13"/>
      <c r="AZ1298" s="13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3"/>
      <c r="CG1298" s="13"/>
      <c r="CH1298" s="13"/>
      <c r="CI1298" s="13"/>
      <c r="CJ1298" s="13"/>
      <c r="CK1298" s="13"/>
      <c r="CL1298" s="13"/>
      <c r="CM1298" s="13"/>
    </row>
    <row r="1299" spans="1:91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13"/>
      <c r="AV1299" s="13"/>
      <c r="AW1299" s="13"/>
      <c r="AX1299" s="13"/>
      <c r="AY1299" s="13"/>
      <c r="AZ1299" s="13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3"/>
      <c r="CG1299" s="13"/>
      <c r="CH1299" s="13"/>
      <c r="CI1299" s="13"/>
      <c r="CJ1299" s="13"/>
      <c r="CK1299" s="13"/>
      <c r="CL1299" s="13"/>
      <c r="CM1299" s="13"/>
    </row>
    <row r="1300" spans="1:91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13"/>
      <c r="AV1300" s="13"/>
      <c r="AW1300" s="13"/>
      <c r="AX1300" s="13"/>
      <c r="AY1300" s="13"/>
      <c r="AZ1300" s="13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3"/>
      <c r="CG1300" s="13"/>
      <c r="CH1300" s="13"/>
      <c r="CI1300" s="13"/>
      <c r="CJ1300" s="13"/>
      <c r="CK1300" s="13"/>
      <c r="CL1300" s="13"/>
      <c r="CM1300" s="13"/>
    </row>
    <row r="1301" spans="1:91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3"/>
      <c r="AY1301" s="13"/>
      <c r="AZ1301" s="13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3"/>
      <c r="CG1301" s="13"/>
      <c r="CH1301" s="13"/>
      <c r="CI1301" s="13"/>
      <c r="CJ1301" s="13"/>
      <c r="CK1301" s="13"/>
      <c r="CL1301" s="13"/>
      <c r="CM1301" s="13"/>
    </row>
    <row r="1302" spans="1:91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3"/>
      <c r="AY1302" s="13"/>
      <c r="AZ1302" s="13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3"/>
      <c r="CG1302" s="13"/>
      <c r="CH1302" s="13"/>
      <c r="CI1302" s="13"/>
      <c r="CJ1302" s="13"/>
      <c r="CK1302" s="13"/>
      <c r="CL1302" s="13"/>
      <c r="CM1302" s="13"/>
    </row>
    <row r="1303" spans="1:91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13"/>
      <c r="AV1303" s="13"/>
      <c r="AW1303" s="13"/>
      <c r="AX1303" s="13"/>
      <c r="AY1303" s="13"/>
      <c r="AZ1303" s="13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3"/>
      <c r="CG1303" s="13"/>
      <c r="CH1303" s="13"/>
      <c r="CI1303" s="13"/>
      <c r="CJ1303" s="13"/>
      <c r="CK1303" s="13"/>
      <c r="CL1303" s="13"/>
      <c r="CM1303" s="13"/>
    </row>
    <row r="1304" spans="1:91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13"/>
      <c r="AV1304" s="13"/>
      <c r="AW1304" s="13"/>
      <c r="AX1304" s="13"/>
      <c r="AY1304" s="13"/>
      <c r="AZ1304" s="13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3"/>
      <c r="CG1304" s="13"/>
      <c r="CH1304" s="13"/>
      <c r="CI1304" s="13"/>
      <c r="CJ1304" s="13"/>
      <c r="CK1304" s="13"/>
      <c r="CL1304" s="13"/>
      <c r="CM1304" s="13"/>
    </row>
    <row r="1305" spans="1:91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13"/>
      <c r="AW1305" s="13"/>
      <c r="AX1305" s="13"/>
      <c r="AY1305" s="13"/>
      <c r="AZ1305" s="13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3"/>
      <c r="CG1305" s="13"/>
      <c r="CH1305" s="13"/>
      <c r="CI1305" s="13"/>
      <c r="CJ1305" s="13"/>
      <c r="CK1305" s="13"/>
      <c r="CL1305" s="13"/>
      <c r="CM1305" s="13"/>
    </row>
    <row r="1306" spans="1:91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13"/>
      <c r="AV1306" s="13"/>
      <c r="AW1306" s="13"/>
      <c r="AX1306" s="13"/>
      <c r="AY1306" s="13"/>
      <c r="AZ1306" s="13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3"/>
      <c r="CG1306" s="13"/>
      <c r="CH1306" s="13"/>
      <c r="CI1306" s="13"/>
      <c r="CJ1306" s="13"/>
      <c r="CK1306" s="13"/>
      <c r="CL1306" s="13"/>
      <c r="CM1306" s="13"/>
    </row>
    <row r="1307" spans="1:91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13"/>
      <c r="AW1307" s="13"/>
      <c r="AX1307" s="13"/>
      <c r="AY1307" s="13"/>
      <c r="AZ1307" s="13"/>
      <c r="BA1307" s="13"/>
      <c r="BB1307" s="13"/>
      <c r="BC1307" s="13"/>
      <c r="BD1307" s="13"/>
      <c r="BE1307" s="13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3"/>
      <c r="CG1307" s="13"/>
      <c r="CH1307" s="13"/>
      <c r="CI1307" s="13"/>
      <c r="CJ1307" s="13"/>
      <c r="CK1307" s="13"/>
      <c r="CL1307" s="13"/>
      <c r="CM1307" s="13"/>
    </row>
    <row r="1308" spans="1:91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3"/>
      <c r="AY1308" s="13"/>
      <c r="AZ1308" s="13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3"/>
      <c r="CG1308" s="13"/>
      <c r="CH1308" s="13"/>
      <c r="CI1308" s="13"/>
      <c r="CJ1308" s="13"/>
      <c r="CK1308" s="13"/>
      <c r="CL1308" s="13"/>
      <c r="CM1308" s="13"/>
    </row>
    <row r="1309" spans="1:91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3"/>
      <c r="AY1309" s="13"/>
      <c r="AZ1309" s="13"/>
      <c r="BA1309" s="13"/>
      <c r="BB1309" s="13"/>
      <c r="BC1309" s="13"/>
      <c r="BD1309" s="13"/>
      <c r="BE1309" s="13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3"/>
      <c r="CG1309" s="13"/>
      <c r="CH1309" s="13"/>
      <c r="CI1309" s="13"/>
      <c r="CJ1309" s="13"/>
      <c r="CK1309" s="13"/>
      <c r="CL1309" s="13"/>
      <c r="CM1309" s="13"/>
    </row>
    <row r="1310" spans="1:91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13"/>
      <c r="AW1310" s="13"/>
      <c r="AX1310" s="13"/>
      <c r="AY1310" s="13"/>
      <c r="AZ1310" s="13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3"/>
      <c r="CG1310" s="13"/>
      <c r="CH1310" s="13"/>
      <c r="CI1310" s="13"/>
      <c r="CJ1310" s="13"/>
      <c r="CK1310" s="13"/>
      <c r="CL1310" s="13"/>
      <c r="CM1310" s="13"/>
    </row>
    <row r="1311" spans="1:91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13"/>
      <c r="AV1311" s="13"/>
      <c r="AW1311" s="13"/>
      <c r="AX1311" s="13"/>
      <c r="AY1311" s="13"/>
      <c r="AZ1311" s="13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3"/>
      <c r="CG1311" s="13"/>
      <c r="CH1311" s="13"/>
      <c r="CI1311" s="13"/>
      <c r="CJ1311" s="13"/>
      <c r="CK1311" s="13"/>
      <c r="CL1311" s="13"/>
      <c r="CM1311" s="13"/>
    </row>
    <row r="1312" spans="1:91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13"/>
      <c r="AV1312" s="13"/>
      <c r="AW1312" s="13"/>
      <c r="AX1312" s="13"/>
      <c r="AY1312" s="13"/>
      <c r="AZ1312" s="13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3"/>
      <c r="CG1312" s="13"/>
      <c r="CH1312" s="13"/>
      <c r="CI1312" s="13"/>
      <c r="CJ1312" s="13"/>
      <c r="CK1312" s="13"/>
      <c r="CL1312" s="13"/>
      <c r="CM1312" s="13"/>
    </row>
    <row r="1313" spans="1:91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13"/>
      <c r="AV1313" s="13"/>
      <c r="AW1313" s="13"/>
      <c r="AX1313" s="13"/>
      <c r="AY1313" s="13"/>
      <c r="AZ1313" s="13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3"/>
      <c r="CG1313" s="13"/>
      <c r="CH1313" s="13"/>
      <c r="CI1313" s="13"/>
      <c r="CJ1313" s="13"/>
      <c r="CK1313" s="13"/>
      <c r="CL1313" s="13"/>
      <c r="CM1313" s="13"/>
    </row>
    <row r="1314" spans="1:91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13"/>
      <c r="AV1314" s="13"/>
      <c r="AW1314" s="13"/>
      <c r="AX1314" s="13"/>
      <c r="AY1314" s="13"/>
      <c r="AZ1314" s="13"/>
      <c r="BA1314" s="13"/>
      <c r="BB1314" s="13"/>
      <c r="BC1314" s="13"/>
      <c r="BD1314" s="13"/>
      <c r="BE1314" s="13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3"/>
      <c r="CG1314" s="13"/>
      <c r="CH1314" s="13"/>
      <c r="CI1314" s="13"/>
      <c r="CJ1314" s="13"/>
      <c r="CK1314" s="13"/>
      <c r="CL1314" s="13"/>
      <c r="CM1314" s="13"/>
    </row>
    <row r="1315" spans="1:91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13"/>
      <c r="AV1315" s="13"/>
      <c r="AW1315" s="13"/>
      <c r="AX1315" s="13"/>
      <c r="AY1315" s="13"/>
      <c r="AZ1315" s="13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3"/>
      <c r="CG1315" s="13"/>
      <c r="CH1315" s="13"/>
      <c r="CI1315" s="13"/>
      <c r="CJ1315" s="13"/>
      <c r="CK1315" s="13"/>
      <c r="CL1315" s="13"/>
      <c r="CM1315" s="13"/>
    </row>
    <row r="1316" spans="1:91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3"/>
      <c r="AY1316" s="13"/>
      <c r="AZ1316" s="13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3"/>
      <c r="CG1316" s="13"/>
      <c r="CH1316" s="13"/>
      <c r="CI1316" s="13"/>
      <c r="CJ1316" s="13"/>
      <c r="CK1316" s="13"/>
      <c r="CL1316" s="13"/>
      <c r="CM1316" s="13"/>
    </row>
    <row r="1317" spans="1:91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13"/>
      <c r="AV1317" s="13"/>
      <c r="AW1317" s="13"/>
      <c r="AX1317" s="13"/>
      <c r="AY1317" s="13"/>
      <c r="AZ1317" s="13"/>
      <c r="BA1317" s="13"/>
      <c r="BB1317" s="13"/>
      <c r="BC1317" s="13"/>
      <c r="BD1317" s="13"/>
      <c r="BE1317" s="13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3"/>
      <c r="CG1317" s="13"/>
      <c r="CH1317" s="13"/>
      <c r="CI1317" s="13"/>
      <c r="CJ1317" s="13"/>
      <c r="CK1317" s="13"/>
      <c r="CL1317" s="13"/>
      <c r="CM1317" s="13"/>
    </row>
    <row r="1318" spans="1:91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13"/>
      <c r="AV1318" s="13"/>
      <c r="AW1318" s="13"/>
      <c r="AX1318" s="13"/>
      <c r="AY1318" s="13"/>
      <c r="AZ1318" s="13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3"/>
      <c r="CG1318" s="13"/>
      <c r="CH1318" s="13"/>
      <c r="CI1318" s="13"/>
      <c r="CJ1318" s="13"/>
      <c r="CK1318" s="13"/>
      <c r="CL1318" s="13"/>
      <c r="CM1318" s="13"/>
    </row>
    <row r="1319" spans="1:91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13"/>
      <c r="AV1319" s="13"/>
      <c r="AW1319" s="13"/>
      <c r="AX1319" s="13"/>
      <c r="AY1319" s="13"/>
      <c r="AZ1319" s="13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3"/>
      <c r="CG1319" s="13"/>
      <c r="CH1319" s="13"/>
      <c r="CI1319" s="13"/>
      <c r="CJ1319" s="13"/>
      <c r="CK1319" s="13"/>
      <c r="CL1319" s="13"/>
      <c r="CM1319" s="13"/>
    </row>
    <row r="1320" spans="1:91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13"/>
      <c r="AV1320" s="13"/>
      <c r="AW1320" s="13"/>
      <c r="AX1320" s="13"/>
      <c r="AY1320" s="13"/>
      <c r="AZ1320" s="13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3"/>
      <c r="CG1320" s="13"/>
      <c r="CH1320" s="13"/>
      <c r="CI1320" s="13"/>
      <c r="CJ1320" s="13"/>
      <c r="CK1320" s="13"/>
      <c r="CL1320" s="13"/>
      <c r="CM1320" s="13"/>
    </row>
    <row r="1321" spans="1:91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13"/>
      <c r="AW1321" s="13"/>
      <c r="AX1321" s="13"/>
      <c r="AY1321" s="13"/>
      <c r="AZ1321" s="13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3"/>
      <c r="CG1321" s="13"/>
      <c r="CH1321" s="13"/>
      <c r="CI1321" s="13"/>
      <c r="CJ1321" s="13"/>
      <c r="CK1321" s="13"/>
      <c r="CL1321" s="13"/>
      <c r="CM1321" s="13"/>
    </row>
    <row r="1322" spans="1:91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13"/>
      <c r="AV1322" s="13"/>
      <c r="AW1322" s="13"/>
      <c r="AX1322" s="13"/>
      <c r="AY1322" s="13"/>
      <c r="AZ1322" s="13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3"/>
      <c r="CG1322" s="13"/>
      <c r="CH1322" s="13"/>
      <c r="CI1322" s="13"/>
      <c r="CJ1322" s="13"/>
      <c r="CK1322" s="13"/>
      <c r="CL1322" s="13"/>
      <c r="CM1322" s="13"/>
    </row>
    <row r="1323" spans="1:91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13"/>
      <c r="AV1323" s="13"/>
      <c r="AW1323" s="13"/>
      <c r="AX1323" s="13"/>
      <c r="AY1323" s="13"/>
      <c r="AZ1323" s="13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3"/>
      <c r="CG1323" s="13"/>
      <c r="CH1323" s="13"/>
      <c r="CI1323" s="13"/>
      <c r="CJ1323" s="13"/>
      <c r="CK1323" s="13"/>
      <c r="CL1323" s="13"/>
      <c r="CM1323" s="13"/>
    </row>
    <row r="1324" spans="1:91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13"/>
      <c r="AV1324" s="13"/>
      <c r="AW1324" s="13"/>
      <c r="AX1324" s="13"/>
      <c r="AY1324" s="13"/>
      <c r="AZ1324" s="13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3"/>
      <c r="CG1324" s="13"/>
      <c r="CH1324" s="13"/>
      <c r="CI1324" s="13"/>
      <c r="CJ1324" s="13"/>
      <c r="CK1324" s="13"/>
      <c r="CL1324" s="13"/>
      <c r="CM1324" s="13"/>
    </row>
    <row r="1325" spans="1:91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13"/>
      <c r="AV1325" s="13"/>
      <c r="AW1325" s="13"/>
      <c r="AX1325" s="13"/>
      <c r="AY1325" s="13"/>
      <c r="AZ1325" s="13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3"/>
      <c r="CG1325" s="13"/>
      <c r="CH1325" s="13"/>
      <c r="CI1325" s="13"/>
      <c r="CJ1325" s="13"/>
      <c r="CK1325" s="13"/>
      <c r="CL1325" s="13"/>
      <c r="CM1325" s="13"/>
    </row>
    <row r="1326" spans="1:91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13"/>
      <c r="AV1326" s="13"/>
      <c r="AW1326" s="13"/>
      <c r="AX1326" s="13"/>
      <c r="AY1326" s="13"/>
      <c r="AZ1326" s="13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3"/>
      <c r="CG1326" s="13"/>
      <c r="CH1326" s="13"/>
      <c r="CI1326" s="13"/>
      <c r="CJ1326" s="13"/>
      <c r="CK1326" s="13"/>
      <c r="CL1326" s="13"/>
      <c r="CM1326" s="13"/>
    </row>
    <row r="1327" spans="1:91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13"/>
      <c r="AV1327" s="13"/>
      <c r="AW1327" s="13"/>
      <c r="AX1327" s="13"/>
      <c r="AY1327" s="13"/>
      <c r="AZ1327" s="13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3"/>
      <c r="CG1327" s="13"/>
      <c r="CH1327" s="13"/>
      <c r="CI1327" s="13"/>
      <c r="CJ1327" s="13"/>
      <c r="CK1327" s="13"/>
      <c r="CL1327" s="13"/>
      <c r="CM1327" s="13"/>
    </row>
    <row r="1328" spans="1:91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13"/>
      <c r="AV1328" s="13"/>
      <c r="AW1328" s="13"/>
      <c r="AX1328" s="13"/>
      <c r="AY1328" s="13"/>
      <c r="AZ1328" s="13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3"/>
      <c r="CG1328" s="13"/>
      <c r="CH1328" s="13"/>
      <c r="CI1328" s="13"/>
      <c r="CJ1328" s="13"/>
      <c r="CK1328" s="13"/>
      <c r="CL1328" s="13"/>
      <c r="CM1328" s="13"/>
    </row>
    <row r="1329" spans="1:91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13"/>
      <c r="AV1329" s="13"/>
      <c r="AW1329" s="13"/>
      <c r="AX1329" s="13"/>
      <c r="AY1329" s="13"/>
      <c r="AZ1329" s="13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3"/>
      <c r="CG1329" s="13"/>
      <c r="CH1329" s="13"/>
      <c r="CI1329" s="13"/>
      <c r="CJ1329" s="13"/>
      <c r="CK1329" s="13"/>
      <c r="CL1329" s="13"/>
      <c r="CM1329" s="13"/>
    </row>
    <row r="1330" spans="1:91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13"/>
      <c r="AV1330" s="13"/>
      <c r="AW1330" s="13"/>
      <c r="AX1330" s="13"/>
      <c r="AY1330" s="13"/>
      <c r="AZ1330" s="13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3"/>
      <c r="CG1330" s="13"/>
      <c r="CH1330" s="13"/>
      <c r="CI1330" s="13"/>
      <c r="CJ1330" s="13"/>
      <c r="CK1330" s="13"/>
      <c r="CL1330" s="13"/>
      <c r="CM1330" s="13"/>
    </row>
    <row r="1331" spans="1:91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13"/>
      <c r="AV1331" s="13"/>
      <c r="AW1331" s="13"/>
      <c r="AX1331" s="13"/>
      <c r="AY1331" s="13"/>
      <c r="AZ1331" s="13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3"/>
      <c r="CG1331" s="13"/>
      <c r="CH1331" s="13"/>
      <c r="CI1331" s="13"/>
      <c r="CJ1331" s="13"/>
      <c r="CK1331" s="13"/>
      <c r="CL1331" s="13"/>
      <c r="CM1331" s="13"/>
    </row>
    <row r="1332" spans="1:91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13"/>
      <c r="AV1332" s="13"/>
      <c r="AW1332" s="13"/>
      <c r="AX1332" s="13"/>
      <c r="AY1332" s="13"/>
      <c r="AZ1332" s="13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3"/>
      <c r="CG1332" s="13"/>
      <c r="CH1332" s="13"/>
      <c r="CI1332" s="13"/>
      <c r="CJ1332" s="13"/>
      <c r="CK1332" s="13"/>
      <c r="CL1332" s="13"/>
      <c r="CM1332" s="13"/>
    </row>
    <row r="1333" spans="1:91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13"/>
      <c r="AV1333" s="13"/>
      <c r="AW1333" s="13"/>
      <c r="AX1333" s="13"/>
      <c r="AY1333" s="13"/>
      <c r="AZ1333" s="13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3"/>
      <c r="CG1333" s="13"/>
      <c r="CH1333" s="13"/>
      <c r="CI1333" s="13"/>
      <c r="CJ1333" s="13"/>
      <c r="CK1333" s="13"/>
      <c r="CL1333" s="13"/>
      <c r="CM1333" s="13"/>
    </row>
    <row r="1334" spans="1:91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13"/>
      <c r="AV1334" s="13"/>
      <c r="AW1334" s="13"/>
      <c r="AX1334" s="13"/>
      <c r="AY1334" s="13"/>
      <c r="AZ1334" s="13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3"/>
      <c r="CG1334" s="13"/>
      <c r="CH1334" s="13"/>
      <c r="CI1334" s="13"/>
      <c r="CJ1334" s="13"/>
      <c r="CK1334" s="13"/>
      <c r="CL1334" s="13"/>
      <c r="CM1334" s="13"/>
    </row>
    <row r="1335" spans="1:91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13"/>
      <c r="AV1335" s="13"/>
      <c r="AW1335" s="13"/>
      <c r="AX1335" s="13"/>
      <c r="AY1335" s="13"/>
      <c r="AZ1335" s="13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3"/>
      <c r="CG1335" s="13"/>
      <c r="CH1335" s="13"/>
      <c r="CI1335" s="13"/>
      <c r="CJ1335" s="13"/>
      <c r="CK1335" s="13"/>
      <c r="CL1335" s="13"/>
      <c r="CM1335" s="13"/>
    </row>
    <row r="1336" spans="1:91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13"/>
      <c r="AV1336" s="13"/>
      <c r="AW1336" s="13"/>
      <c r="AX1336" s="13"/>
      <c r="AY1336" s="13"/>
      <c r="AZ1336" s="13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3"/>
      <c r="CG1336" s="13"/>
      <c r="CH1336" s="13"/>
      <c r="CI1336" s="13"/>
      <c r="CJ1336" s="13"/>
      <c r="CK1336" s="13"/>
      <c r="CL1336" s="13"/>
      <c r="CM1336" s="13"/>
    </row>
    <row r="1337" spans="1:91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13"/>
      <c r="AV1337" s="13"/>
      <c r="AW1337" s="13"/>
      <c r="AX1337" s="13"/>
      <c r="AY1337" s="13"/>
      <c r="AZ1337" s="13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3"/>
      <c r="CG1337" s="13"/>
      <c r="CH1337" s="13"/>
      <c r="CI1337" s="13"/>
      <c r="CJ1337" s="13"/>
      <c r="CK1337" s="13"/>
      <c r="CL1337" s="13"/>
      <c r="CM1337" s="13"/>
    </row>
    <row r="1338" spans="1:91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13"/>
      <c r="AV1338" s="13"/>
      <c r="AW1338" s="13"/>
      <c r="AX1338" s="13"/>
      <c r="AY1338" s="13"/>
      <c r="AZ1338" s="13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3"/>
      <c r="CG1338" s="13"/>
      <c r="CH1338" s="13"/>
      <c r="CI1338" s="13"/>
      <c r="CJ1338" s="13"/>
      <c r="CK1338" s="13"/>
      <c r="CL1338" s="13"/>
      <c r="CM1338" s="13"/>
    </row>
    <row r="1339" spans="1:91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13"/>
      <c r="AW1339" s="13"/>
      <c r="AX1339" s="13"/>
      <c r="AY1339" s="13"/>
      <c r="AZ1339" s="13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3"/>
      <c r="CG1339" s="13"/>
      <c r="CH1339" s="13"/>
      <c r="CI1339" s="13"/>
      <c r="CJ1339" s="13"/>
      <c r="CK1339" s="13"/>
      <c r="CL1339" s="13"/>
      <c r="CM1339" s="13"/>
    </row>
    <row r="1340" spans="1:91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  <c r="AT1340" s="13"/>
      <c r="AU1340" s="13"/>
      <c r="AV1340" s="13"/>
      <c r="AW1340" s="13"/>
      <c r="AX1340" s="13"/>
      <c r="AY1340" s="13"/>
      <c r="AZ1340" s="13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3"/>
      <c r="CG1340" s="13"/>
      <c r="CH1340" s="13"/>
      <c r="CI1340" s="13"/>
      <c r="CJ1340" s="13"/>
      <c r="CK1340" s="13"/>
      <c r="CL1340" s="13"/>
      <c r="CM1340" s="13"/>
    </row>
    <row r="1341" spans="1:91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  <c r="AT1341" s="13"/>
      <c r="AU1341" s="13"/>
      <c r="AV1341" s="13"/>
      <c r="AW1341" s="13"/>
      <c r="AX1341" s="13"/>
      <c r="AY1341" s="13"/>
      <c r="AZ1341" s="13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3"/>
      <c r="CG1341" s="13"/>
      <c r="CH1341" s="13"/>
      <c r="CI1341" s="13"/>
      <c r="CJ1341" s="13"/>
      <c r="CK1341" s="13"/>
      <c r="CL1341" s="13"/>
      <c r="CM1341" s="13"/>
    </row>
    <row r="1342" spans="1:91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  <c r="AT1342" s="13"/>
      <c r="AU1342" s="13"/>
      <c r="AV1342" s="13"/>
      <c r="AW1342" s="13"/>
      <c r="AX1342" s="13"/>
      <c r="AY1342" s="13"/>
      <c r="AZ1342" s="13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3"/>
      <c r="CG1342" s="13"/>
      <c r="CH1342" s="13"/>
      <c r="CI1342" s="13"/>
      <c r="CJ1342" s="13"/>
      <c r="CK1342" s="13"/>
      <c r="CL1342" s="13"/>
      <c r="CM1342" s="13"/>
    </row>
    <row r="1343" spans="1:91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  <c r="AT1343" s="13"/>
      <c r="AU1343" s="13"/>
      <c r="AV1343" s="13"/>
      <c r="AW1343" s="13"/>
      <c r="AX1343" s="13"/>
      <c r="AY1343" s="13"/>
      <c r="AZ1343" s="13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3"/>
      <c r="CG1343" s="13"/>
      <c r="CH1343" s="13"/>
      <c r="CI1343" s="13"/>
      <c r="CJ1343" s="13"/>
      <c r="CK1343" s="13"/>
      <c r="CL1343" s="13"/>
      <c r="CM1343" s="13"/>
    </row>
    <row r="1344" spans="1:91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  <c r="AT1344" s="13"/>
      <c r="AU1344" s="13"/>
      <c r="AV1344" s="13"/>
      <c r="AW1344" s="13"/>
      <c r="AX1344" s="13"/>
      <c r="AY1344" s="13"/>
      <c r="AZ1344" s="13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3"/>
      <c r="CG1344" s="13"/>
      <c r="CH1344" s="13"/>
      <c r="CI1344" s="13"/>
      <c r="CJ1344" s="13"/>
      <c r="CK1344" s="13"/>
      <c r="CL1344" s="13"/>
      <c r="CM1344" s="13"/>
    </row>
    <row r="1345" spans="1:91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  <c r="AT1345" s="13"/>
      <c r="AU1345" s="13"/>
      <c r="AV1345" s="13"/>
      <c r="AW1345" s="13"/>
      <c r="AX1345" s="13"/>
      <c r="AY1345" s="13"/>
      <c r="AZ1345" s="13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3"/>
      <c r="CG1345" s="13"/>
      <c r="CH1345" s="13"/>
      <c r="CI1345" s="13"/>
      <c r="CJ1345" s="13"/>
      <c r="CK1345" s="13"/>
      <c r="CL1345" s="13"/>
      <c r="CM1345" s="13"/>
    </row>
    <row r="1346" spans="1:91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  <c r="AT1346" s="13"/>
      <c r="AU1346" s="13"/>
      <c r="AV1346" s="13"/>
      <c r="AW1346" s="13"/>
      <c r="AX1346" s="13"/>
      <c r="AY1346" s="13"/>
      <c r="AZ1346" s="13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3"/>
      <c r="CG1346" s="13"/>
      <c r="CH1346" s="13"/>
      <c r="CI1346" s="13"/>
      <c r="CJ1346" s="13"/>
      <c r="CK1346" s="13"/>
      <c r="CL1346" s="13"/>
      <c r="CM1346" s="13"/>
    </row>
    <row r="1347" spans="1:91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  <c r="AT1347" s="13"/>
      <c r="AU1347" s="13"/>
      <c r="AV1347" s="13"/>
      <c r="AW1347" s="13"/>
      <c r="AX1347" s="13"/>
      <c r="AY1347" s="13"/>
      <c r="AZ1347" s="13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3"/>
      <c r="CG1347" s="13"/>
      <c r="CH1347" s="13"/>
      <c r="CI1347" s="13"/>
      <c r="CJ1347" s="13"/>
      <c r="CK1347" s="13"/>
      <c r="CL1347" s="13"/>
      <c r="CM1347" s="13"/>
    </row>
    <row r="1348" spans="1:91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  <c r="AT1348" s="13"/>
      <c r="AU1348" s="13"/>
      <c r="AV1348" s="13"/>
      <c r="AW1348" s="13"/>
      <c r="AX1348" s="13"/>
      <c r="AY1348" s="13"/>
      <c r="AZ1348" s="13"/>
      <c r="BA1348" s="13"/>
      <c r="BB1348" s="13"/>
      <c r="BC1348" s="13"/>
      <c r="BD1348" s="13"/>
      <c r="BE1348" s="13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3"/>
      <c r="CG1348" s="13"/>
      <c r="CH1348" s="13"/>
      <c r="CI1348" s="13"/>
      <c r="CJ1348" s="13"/>
      <c r="CK1348" s="13"/>
      <c r="CL1348" s="13"/>
      <c r="CM1348" s="13"/>
    </row>
    <row r="1349" spans="1:91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  <c r="AT1349" s="13"/>
      <c r="AU1349" s="13"/>
      <c r="AV1349" s="13"/>
      <c r="AW1349" s="13"/>
      <c r="AX1349" s="13"/>
      <c r="AY1349" s="13"/>
      <c r="AZ1349" s="13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3"/>
      <c r="CG1349" s="13"/>
      <c r="CH1349" s="13"/>
      <c r="CI1349" s="13"/>
      <c r="CJ1349" s="13"/>
      <c r="CK1349" s="13"/>
      <c r="CL1349" s="13"/>
      <c r="CM1349" s="13"/>
    </row>
    <row r="1350" spans="1:91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  <c r="AT1350" s="13"/>
      <c r="AU1350" s="13"/>
      <c r="AV1350" s="13"/>
      <c r="AW1350" s="13"/>
      <c r="AX1350" s="13"/>
      <c r="AY1350" s="13"/>
      <c r="AZ1350" s="13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3"/>
      <c r="CG1350" s="13"/>
      <c r="CH1350" s="13"/>
      <c r="CI1350" s="13"/>
      <c r="CJ1350" s="13"/>
      <c r="CK1350" s="13"/>
      <c r="CL1350" s="13"/>
      <c r="CM1350" s="13"/>
    </row>
    <row r="1351" spans="1:91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  <c r="AT1351" s="13"/>
      <c r="AU1351" s="13"/>
      <c r="AV1351" s="13"/>
      <c r="AW1351" s="13"/>
      <c r="AX1351" s="13"/>
      <c r="AY1351" s="13"/>
      <c r="AZ1351" s="13"/>
      <c r="BA1351" s="13"/>
      <c r="BB1351" s="13"/>
      <c r="BC1351" s="13"/>
      <c r="BD1351" s="13"/>
      <c r="BE1351" s="13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3"/>
      <c r="CG1351" s="13"/>
      <c r="CH1351" s="13"/>
      <c r="CI1351" s="13"/>
      <c r="CJ1351" s="13"/>
      <c r="CK1351" s="13"/>
      <c r="CL1351" s="13"/>
      <c r="CM1351" s="13"/>
    </row>
    <row r="1352" spans="1:91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  <c r="AT1352" s="13"/>
      <c r="AU1352" s="13"/>
      <c r="AV1352" s="13"/>
      <c r="AW1352" s="13"/>
      <c r="AX1352" s="13"/>
      <c r="AY1352" s="13"/>
      <c r="AZ1352" s="13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3"/>
      <c r="CG1352" s="13"/>
      <c r="CH1352" s="13"/>
      <c r="CI1352" s="13"/>
      <c r="CJ1352" s="13"/>
      <c r="CK1352" s="13"/>
      <c r="CL1352" s="13"/>
      <c r="CM1352" s="13"/>
    </row>
    <row r="1353" spans="1:91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  <c r="AT1353" s="13"/>
      <c r="AU1353" s="13"/>
      <c r="AV1353" s="13"/>
      <c r="AW1353" s="13"/>
      <c r="AX1353" s="13"/>
      <c r="AY1353" s="13"/>
      <c r="AZ1353" s="13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3"/>
      <c r="CG1353" s="13"/>
      <c r="CH1353" s="13"/>
      <c r="CI1353" s="13"/>
      <c r="CJ1353" s="13"/>
      <c r="CK1353" s="13"/>
      <c r="CL1353" s="13"/>
      <c r="CM1353" s="13"/>
    </row>
    <row r="1354" spans="1:91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  <c r="AT1354" s="13"/>
      <c r="AU1354" s="13"/>
      <c r="AV1354" s="13"/>
      <c r="AW1354" s="13"/>
      <c r="AX1354" s="13"/>
      <c r="AY1354" s="13"/>
      <c r="AZ1354" s="13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3"/>
      <c r="CG1354" s="13"/>
      <c r="CH1354" s="13"/>
      <c r="CI1354" s="13"/>
      <c r="CJ1354" s="13"/>
      <c r="CK1354" s="13"/>
      <c r="CL1354" s="13"/>
      <c r="CM1354" s="13"/>
    </row>
    <row r="1355" spans="1:91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  <c r="AT1355" s="13"/>
      <c r="AU1355" s="13"/>
      <c r="AV1355" s="13"/>
      <c r="AW1355" s="13"/>
      <c r="AX1355" s="13"/>
      <c r="AY1355" s="13"/>
      <c r="AZ1355" s="13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3"/>
      <c r="CG1355" s="13"/>
      <c r="CH1355" s="13"/>
      <c r="CI1355" s="13"/>
      <c r="CJ1355" s="13"/>
      <c r="CK1355" s="13"/>
      <c r="CL1355" s="13"/>
      <c r="CM1355" s="13"/>
    </row>
    <row r="1356" spans="1:91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  <c r="AT1356" s="13"/>
      <c r="AU1356" s="13"/>
      <c r="AV1356" s="13"/>
      <c r="AW1356" s="13"/>
      <c r="AX1356" s="13"/>
      <c r="AY1356" s="13"/>
      <c r="AZ1356" s="13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3"/>
      <c r="CG1356" s="13"/>
      <c r="CH1356" s="13"/>
      <c r="CI1356" s="13"/>
      <c r="CJ1356" s="13"/>
      <c r="CK1356" s="13"/>
      <c r="CL1356" s="13"/>
      <c r="CM1356" s="13"/>
    </row>
    <row r="1357" spans="1:91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  <c r="AT1357" s="13"/>
      <c r="AU1357" s="13"/>
      <c r="AV1357" s="13"/>
      <c r="AW1357" s="13"/>
      <c r="AX1357" s="13"/>
      <c r="AY1357" s="13"/>
      <c r="AZ1357" s="13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3"/>
      <c r="CG1357" s="13"/>
      <c r="CH1357" s="13"/>
      <c r="CI1357" s="13"/>
      <c r="CJ1357" s="13"/>
      <c r="CK1357" s="13"/>
      <c r="CL1357" s="13"/>
      <c r="CM1357" s="13"/>
    </row>
    <row r="1358" spans="1:91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  <c r="AY1358" s="13"/>
      <c r="AZ1358" s="13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3"/>
      <c r="CG1358" s="13"/>
      <c r="CH1358" s="13"/>
      <c r="CI1358" s="13"/>
      <c r="CJ1358" s="13"/>
      <c r="CK1358" s="13"/>
      <c r="CL1358" s="13"/>
      <c r="CM1358" s="13"/>
    </row>
    <row r="1359" spans="1:91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  <c r="AT1359" s="13"/>
      <c r="AU1359" s="13"/>
      <c r="AV1359" s="13"/>
      <c r="AW1359" s="13"/>
      <c r="AX1359" s="13"/>
      <c r="AY1359" s="13"/>
      <c r="AZ1359" s="13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3"/>
      <c r="CG1359" s="13"/>
      <c r="CH1359" s="13"/>
      <c r="CI1359" s="13"/>
      <c r="CJ1359" s="13"/>
      <c r="CK1359" s="13"/>
      <c r="CL1359" s="13"/>
      <c r="CM1359" s="13"/>
    </row>
    <row r="1360" spans="1:91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  <c r="AT1360" s="13"/>
      <c r="AU1360" s="13"/>
      <c r="AV1360" s="13"/>
      <c r="AW1360" s="13"/>
      <c r="AX1360" s="13"/>
      <c r="AY1360" s="13"/>
      <c r="AZ1360" s="13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3"/>
      <c r="CG1360" s="13"/>
      <c r="CH1360" s="13"/>
      <c r="CI1360" s="13"/>
      <c r="CJ1360" s="13"/>
      <c r="CK1360" s="13"/>
      <c r="CL1360" s="13"/>
      <c r="CM1360" s="13"/>
    </row>
    <row r="1361" spans="1:91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  <c r="AT1361" s="13"/>
      <c r="AU1361" s="13"/>
      <c r="AV1361" s="13"/>
      <c r="AW1361" s="13"/>
      <c r="AX1361" s="13"/>
      <c r="AY1361" s="13"/>
      <c r="AZ1361" s="13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3"/>
      <c r="CG1361" s="13"/>
      <c r="CH1361" s="13"/>
      <c r="CI1361" s="13"/>
      <c r="CJ1361" s="13"/>
      <c r="CK1361" s="13"/>
      <c r="CL1361" s="13"/>
      <c r="CM1361" s="13"/>
    </row>
    <row r="1362" spans="1:91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  <c r="AT1362" s="13"/>
      <c r="AU1362" s="13"/>
      <c r="AV1362" s="13"/>
      <c r="AW1362" s="13"/>
      <c r="AX1362" s="13"/>
      <c r="AY1362" s="13"/>
      <c r="AZ1362" s="13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3"/>
      <c r="CG1362" s="13"/>
      <c r="CH1362" s="13"/>
      <c r="CI1362" s="13"/>
      <c r="CJ1362" s="13"/>
      <c r="CK1362" s="13"/>
      <c r="CL1362" s="13"/>
      <c r="CM1362" s="13"/>
    </row>
    <row r="1363" spans="1:91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  <c r="AT1363" s="13"/>
      <c r="AU1363" s="13"/>
      <c r="AV1363" s="13"/>
      <c r="AW1363" s="13"/>
      <c r="AX1363" s="13"/>
      <c r="AY1363" s="13"/>
      <c r="AZ1363" s="13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3"/>
      <c r="CG1363" s="13"/>
      <c r="CH1363" s="13"/>
      <c r="CI1363" s="13"/>
      <c r="CJ1363" s="13"/>
      <c r="CK1363" s="13"/>
      <c r="CL1363" s="13"/>
      <c r="CM1363" s="13"/>
    </row>
    <row r="1364" spans="1:91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  <c r="AT1364" s="13"/>
      <c r="AU1364" s="13"/>
      <c r="AV1364" s="13"/>
      <c r="AW1364" s="13"/>
      <c r="AX1364" s="13"/>
      <c r="AY1364" s="13"/>
      <c r="AZ1364" s="13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3"/>
      <c r="CG1364" s="13"/>
      <c r="CH1364" s="13"/>
      <c r="CI1364" s="13"/>
      <c r="CJ1364" s="13"/>
      <c r="CK1364" s="13"/>
      <c r="CL1364" s="13"/>
      <c r="CM1364" s="13"/>
    </row>
    <row r="1365" spans="1:91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  <c r="AT1365" s="13"/>
      <c r="AU1365" s="13"/>
      <c r="AV1365" s="13"/>
      <c r="AW1365" s="13"/>
      <c r="AX1365" s="13"/>
      <c r="AY1365" s="13"/>
      <c r="AZ1365" s="13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13"/>
      <c r="CG1365" s="13"/>
      <c r="CH1365" s="13"/>
      <c r="CI1365" s="13"/>
      <c r="CJ1365" s="13"/>
      <c r="CK1365" s="13"/>
      <c r="CL1365" s="13"/>
      <c r="CM1365" s="13"/>
    </row>
    <row r="1366" spans="1:91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  <c r="AT1366" s="13"/>
      <c r="AU1366" s="13"/>
      <c r="AV1366" s="13"/>
      <c r="AW1366" s="13"/>
      <c r="AX1366" s="13"/>
      <c r="AY1366" s="13"/>
      <c r="AZ1366" s="13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3"/>
      <c r="CG1366" s="13"/>
      <c r="CH1366" s="13"/>
      <c r="CI1366" s="13"/>
      <c r="CJ1366" s="13"/>
      <c r="CK1366" s="13"/>
      <c r="CL1366" s="13"/>
      <c r="CM1366" s="13"/>
    </row>
    <row r="1367" spans="1:91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  <c r="AT1367" s="13"/>
      <c r="AU1367" s="13"/>
      <c r="AV1367" s="13"/>
      <c r="AW1367" s="13"/>
      <c r="AX1367" s="13"/>
      <c r="AY1367" s="13"/>
      <c r="AZ1367" s="13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3"/>
      <c r="CG1367" s="13"/>
      <c r="CH1367" s="13"/>
      <c r="CI1367" s="13"/>
      <c r="CJ1367" s="13"/>
      <c r="CK1367" s="13"/>
      <c r="CL1367" s="13"/>
      <c r="CM1367" s="13"/>
    </row>
    <row r="1368" spans="1:91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  <c r="AT1368" s="13"/>
      <c r="AU1368" s="13"/>
      <c r="AV1368" s="13"/>
      <c r="AW1368" s="13"/>
      <c r="AX1368" s="13"/>
      <c r="AY1368" s="13"/>
      <c r="AZ1368" s="13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3"/>
      <c r="CG1368" s="13"/>
      <c r="CH1368" s="13"/>
      <c r="CI1368" s="13"/>
      <c r="CJ1368" s="13"/>
      <c r="CK1368" s="13"/>
      <c r="CL1368" s="13"/>
      <c r="CM1368" s="13"/>
    </row>
    <row r="1369" spans="1:91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  <c r="AT1369" s="13"/>
      <c r="AU1369" s="13"/>
      <c r="AV1369" s="13"/>
      <c r="AW1369" s="13"/>
      <c r="AX1369" s="13"/>
      <c r="AY1369" s="13"/>
      <c r="AZ1369" s="13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3"/>
      <c r="CG1369" s="13"/>
      <c r="CH1369" s="13"/>
      <c r="CI1369" s="13"/>
      <c r="CJ1369" s="13"/>
      <c r="CK1369" s="13"/>
      <c r="CL1369" s="13"/>
      <c r="CM1369" s="13"/>
    </row>
    <row r="1370" spans="1:91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13"/>
      <c r="AV1370" s="13"/>
      <c r="AW1370" s="13"/>
      <c r="AX1370" s="13"/>
      <c r="AY1370" s="13"/>
      <c r="AZ1370" s="13"/>
      <c r="BA1370" s="13"/>
      <c r="BB1370" s="13"/>
      <c r="BC1370" s="13"/>
      <c r="BD1370" s="13"/>
      <c r="BE1370" s="13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3"/>
      <c r="CG1370" s="13"/>
      <c r="CH1370" s="13"/>
      <c r="CI1370" s="13"/>
      <c r="CJ1370" s="13"/>
      <c r="CK1370" s="13"/>
      <c r="CL1370" s="13"/>
      <c r="CM1370" s="13"/>
    </row>
    <row r="1371" spans="1:91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13"/>
      <c r="AV1371" s="13"/>
      <c r="AW1371" s="13"/>
      <c r="AX1371" s="13"/>
      <c r="AY1371" s="13"/>
      <c r="AZ1371" s="13"/>
      <c r="BA1371" s="13"/>
      <c r="BB1371" s="13"/>
      <c r="BC1371" s="13"/>
      <c r="BD1371" s="13"/>
      <c r="BE1371" s="13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3"/>
      <c r="CG1371" s="13"/>
      <c r="CH1371" s="13"/>
      <c r="CI1371" s="13"/>
      <c r="CJ1371" s="13"/>
      <c r="CK1371" s="13"/>
      <c r="CL1371" s="13"/>
      <c r="CM1371" s="13"/>
    </row>
    <row r="1372" spans="1:91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  <c r="AT1372" s="13"/>
      <c r="AU1372" s="13"/>
      <c r="AV1372" s="13"/>
      <c r="AW1372" s="13"/>
      <c r="AX1372" s="13"/>
      <c r="AY1372" s="13"/>
      <c r="AZ1372" s="13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3"/>
      <c r="CG1372" s="13"/>
      <c r="CH1372" s="13"/>
      <c r="CI1372" s="13"/>
      <c r="CJ1372" s="13"/>
      <c r="CK1372" s="13"/>
      <c r="CL1372" s="13"/>
      <c r="CM1372" s="13"/>
    </row>
    <row r="1373" spans="1:91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  <c r="AT1373" s="13"/>
      <c r="AU1373" s="13"/>
      <c r="AV1373" s="13"/>
      <c r="AW1373" s="13"/>
      <c r="AX1373" s="13"/>
      <c r="AY1373" s="13"/>
      <c r="AZ1373" s="13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3"/>
      <c r="CG1373" s="13"/>
      <c r="CH1373" s="13"/>
      <c r="CI1373" s="13"/>
      <c r="CJ1373" s="13"/>
      <c r="CK1373" s="13"/>
      <c r="CL1373" s="13"/>
      <c r="CM1373" s="13"/>
    </row>
    <row r="1374" spans="1:91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  <c r="AT1374" s="13"/>
      <c r="AU1374" s="13"/>
      <c r="AV1374" s="13"/>
      <c r="AW1374" s="13"/>
      <c r="AX1374" s="13"/>
      <c r="AY1374" s="13"/>
      <c r="AZ1374" s="13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3"/>
      <c r="CG1374" s="13"/>
      <c r="CH1374" s="13"/>
      <c r="CI1374" s="13"/>
      <c r="CJ1374" s="13"/>
      <c r="CK1374" s="13"/>
      <c r="CL1374" s="13"/>
      <c r="CM1374" s="13"/>
    </row>
    <row r="1375" spans="1:91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  <c r="AT1375" s="13"/>
      <c r="AU1375" s="13"/>
      <c r="AV1375" s="13"/>
      <c r="AW1375" s="13"/>
      <c r="AX1375" s="13"/>
      <c r="AY1375" s="13"/>
      <c r="AZ1375" s="13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3"/>
      <c r="CG1375" s="13"/>
      <c r="CH1375" s="13"/>
      <c r="CI1375" s="13"/>
      <c r="CJ1375" s="13"/>
      <c r="CK1375" s="13"/>
      <c r="CL1375" s="13"/>
      <c r="CM1375" s="13"/>
    </row>
    <row r="1376" spans="1:91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  <c r="AT1376" s="13"/>
      <c r="AU1376" s="13"/>
      <c r="AV1376" s="13"/>
      <c r="AW1376" s="13"/>
      <c r="AX1376" s="13"/>
      <c r="AY1376" s="13"/>
      <c r="AZ1376" s="13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3"/>
      <c r="CG1376" s="13"/>
      <c r="CH1376" s="13"/>
      <c r="CI1376" s="13"/>
      <c r="CJ1376" s="13"/>
      <c r="CK1376" s="13"/>
      <c r="CL1376" s="13"/>
      <c r="CM1376" s="13"/>
    </row>
    <row r="1377" spans="1:91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  <c r="AT1377" s="13"/>
      <c r="AU1377" s="13"/>
      <c r="AV1377" s="13"/>
      <c r="AW1377" s="13"/>
      <c r="AX1377" s="13"/>
      <c r="AY1377" s="13"/>
      <c r="AZ1377" s="13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3"/>
      <c r="CG1377" s="13"/>
      <c r="CH1377" s="13"/>
      <c r="CI1377" s="13"/>
      <c r="CJ1377" s="13"/>
      <c r="CK1377" s="13"/>
      <c r="CL1377" s="13"/>
      <c r="CM1377" s="13"/>
    </row>
    <row r="1378" spans="1:91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  <c r="AT1378" s="13"/>
      <c r="AU1378" s="13"/>
      <c r="AV1378" s="13"/>
      <c r="AW1378" s="13"/>
      <c r="AX1378" s="13"/>
      <c r="AY1378" s="13"/>
      <c r="AZ1378" s="13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3"/>
      <c r="CG1378" s="13"/>
      <c r="CH1378" s="13"/>
      <c r="CI1378" s="13"/>
      <c r="CJ1378" s="13"/>
      <c r="CK1378" s="13"/>
      <c r="CL1378" s="13"/>
      <c r="CM1378" s="13"/>
    </row>
    <row r="1379" spans="1:91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  <c r="AT1379" s="13"/>
      <c r="AU1379" s="13"/>
      <c r="AV1379" s="13"/>
      <c r="AW1379" s="13"/>
      <c r="AX1379" s="13"/>
      <c r="AY1379" s="13"/>
      <c r="AZ1379" s="13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13"/>
      <c r="CG1379" s="13"/>
      <c r="CH1379" s="13"/>
      <c r="CI1379" s="13"/>
      <c r="CJ1379" s="13"/>
      <c r="CK1379" s="13"/>
      <c r="CL1379" s="13"/>
      <c r="CM1379" s="13"/>
    </row>
    <row r="1380" spans="1:91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  <c r="AT1380" s="13"/>
      <c r="AU1380" s="13"/>
      <c r="AV1380" s="13"/>
      <c r="AW1380" s="13"/>
      <c r="AX1380" s="13"/>
      <c r="AY1380" s="13"/>
      <c r="AZ1380" s="13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/>
      <c r="CF1380" s="13"/>
      <c r="CG1380" s="13"/>
      <c r="CH1380" s="13"/>
      <c r="CI1380" s="13"/>
      <c r="CJ1380" s="13"/>
      <c r="CK1380" s="13"/>
      <c r="CL1380" s="13"/>
      <c r="CM1380" s="13"/>
    </row>
    <row r="1381" spans="1:91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  <c r="AT1381" s="13"/>
      <c r="AU1381" s="13"/>
      <c r="AV1381" s="13"/>
      <c r="AW1381" s="13"/>
      <c r="AX1381" s="13"/>
      <c r="AY1381" s="13"/>
      <c r="AZ1381" s="13"/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/>
      <c r="CF1381" s="13"/>
      <c r="CG1381" s="13"/>
      <c r="CH1381" s="13"/>
      <c r="CI1381" s="13"/>
      <c r="CJ1381" s="13"/>
      <c r="CK1381" s="13"/>
      <c r="CL1381" s="13"/>
      <c r="CM1381" s="13"/>
    </row>
    <row r="1382" spans="1:91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  <c r="AT1382" s="13"/>
      <c r="AU1382" s="13"/>
      <c r="AV1382" s="13"/>
      <c r="AW1382" s="13"/>
      <c r="AX1382" s="13"/>
      <c r="AY1382" s="13"/>
      <c r="AZ1382" s="13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3"/>
      <c r="CG1382" s="13"/>
      <c r="CH1382" s="13"/>
      <c r="CI1382" s="13"/>
      <c r="CJ1382" s="13"/>
      <c r="CK1382" s="13"/>
      <c r="CL1382" s="13"/>
      <c r="CM1382" s="13"/>
    </row>
    <row r="1383" spans="1:91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  <c r="AT1383" s="13"/>
      <c r="AU1383" s="13"/>
      <c r="AV1383" s="13"/>
      <c r="AW1383" s="13"/>
      <c r="AX1383" s="13"/>
      <c r="AY1383" s="13"/>
      <c r="AZ1383" s="13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3"/>
      <c r="CG1383" s="13"/>
      <c r="CH1383" s="13"/>
      <c r="CI1383" s="13"/>
      <c r="CJ1383" s="13"/>
      <c r="CK1383" s="13"/>
      <c r="CL1383" s="13"/>
      <c r="CM1383" s="13"/>
    </row>
    <row r="1384" spans="1:91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  <c r="AT1384" s="13"/>
      <c r="AU1384" s="13"/>
      <c r="AV1384" s="13"/>
      <c r="AW1384" s="13"/>
      <c r="AX1384" s="13"/>
      <c r="AY1384" s="13"/>
      <c r="AZ1384" s="13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3"/>
      <c r="CG1384" s="13"/>
      <c r="CH1384" s="13"/>
      <c r="CI1384" s="13"/>
      <c r="CJ1384" s="13"/>
      <c r="CK1384" s="13"/>
      <c r="CL1384" s="13"/>
      <c r="CM1384" s="13"/>
    </row>
    <row r="1385" spans="1:91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  <c r="AT1385" s="13"/>
      <c r="AU1385" s="13"/>
      <c r="AV1385" s="13"/>
      <c r="AW1385" s="13"/>
      <c r="AX1385" s="13"/>
      <c r="AY1385" s="13"/>
      <c r="AZ1385" s="13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3"/>
      <c r="CG1385" s="13"/>
      <c r="CH1385" s="13"/>
      <c r="CI1385" s="13"/>
      <c r="CJ1385" s="13"/>
      <c r="CK1385" s="13"/>
      <c r="CL1385" s="13"/>
      <c r="CM1385" s="13"/>
    </row>
    <row r="1386" spans="1:91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  <c r="AT1386" s="13"/>
      <c r="AU1386" s="13"/>
      <c r="AV1386" s="13"/>
      <c r="AW1386" s="13"/>
      <c r="AX1386" s="13"/>
      <c r="AY1386" s="13"/>
      <c r="AZ1386" s="13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3"/>
      <c r="CG1386" s="13"/>
      <c r="CH1386" s="13"/>
      <c r="CI1386" s="13"/>
      <c r="CJ1386" s="13"/>
      <c r="CK1386" s="13"/>
      <c r="CL1386" s="13"/>
      <c r="CM1386" s="13"/>
    </row>
    <row r="1387" spans="1:91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  <c r="AT1387" s="13"/>
      <c r="AU1387" s="13"/>
      <c r="AV1387" s="13"/>
      <c r="AW1387" s="13"/>
      <c r="AX1387" s="13"/>
      <c r="AY1387" s="13"/>
      <c r="AZ1387" s="13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3"/>
      <c r="CG1387" s="13"/>
      <c r="CH1387" s="13"/>
      <c r="CI1387" s="13"/>
      <c r="CJ1387" s="13"/>
      <c r="CK1387" s="13"/>
      <c r="CL1387" s="13"/>
      <c r="CM1387" s="13"/>
    </row>
    <row r="1388" spans="1:91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  <c r="AT1388" s="13"/>
      <c r="AU1388" s="13"/>
      <c r="AV1388" s="13"/>
      <c r="AW1388" s="13"/>
      <c r="AX1388" s="13"/>
      <c r="AY1388" s="13"/>
      <c r="AZ1388" s="13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3"/>
      <c r="CG1388" s="13"/>
      <c r="CH1388" s="13"/>
      <c r="CI1388" s="13"/>
      <c r="CJ1388" s="13"/>
      <c r="CK1388" s="13"/>
      <c r="CL1388" s="13"/>
      <c r="CM1388" s="13"/>
    </row>
    <row r="1389" spans="1:91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  <c r="AT1389" s="13"/>
      <c r="AU1389" s="13"/>
      <c r="AV1389" s="13"/>
      <c r="AW1389" s="13"/>
      <c r="AX1389" s="13"/>
      <c r="AY1389" s="13"/>
      <c r="AZ1389" s="13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3"/>
      <c r="CG1389" s="13"/>
      <c r="CH1389" s="13"/>
      <c r="CI1389" s="13"/>
      <c r="CJ1389" s="13"/>
      <c r="CK1389" s="13"/>
      <c r="CL1389" s="13"/>
      <c r="CM1389" s="13"/>
    </row>
    <row r="1390" spans="1:91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  <c r="AT1390" s="13"/>
      <c r="AU1390" s="13"/>
      <c r="AV1390" s="13"/>
      <c r="AW1390" s="13"/>
      <c r="AX1390" s="13"/>
      <c r="AY1390" s="13"/>
      <c r="AZ1390" s="13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3"/>
      <c r="CG1390" s="13"/>
      <c r="CH1390" s="13"/>
      <c r="CI1390" s="13"/>
      <c r="CJ1390" s="13"/>
      <c r="CK1390" s="13"/>
      <c r="CL1390" s="13"/>
      <c r="CM1390" s="13"/>
    </row>
    <row r="1391" spans="1:91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  <c r="AT1391" s="13"/>
      <c r="AU1391" s="13"/>
      <c r="AV1391" s="13"/>
      <c r="AW1391" s="13"/>
      <c r="AX1391" s="13"/>
      <c r="AY1391" s="13"/>
      <c r="AZ1391" s="13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3"/>
      <c r="CG1391" s="13"/>
      <c r="CH1391" s="13"/>
      <c r="CI1391" s="13"/>
      <c r="CJ1391" s="13"/>
      <c r="CK1391" s="13"/>
      <c r="CL1391" s="13"/>
      <c r="CM1391" s="13"/>
    </row>
    <row r="1392" spans="1:91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  <c r="AT1392" s="13"/>
      <c r="AU1392" s="13"/>
      <c r="AV1392" s="13"/>
      <c r="AW1392" s="13"/>
      <c r="AX1392" s="13"/>
      <c r="AY1392" s="13"/>
      <c r="AZ1392" s="13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3"/>
      <c r="CG1392" s="13"/>
      <c r="CH1392" s="13"/>
      <c r="CI1392" s="13"/>
      <c r="CJ1392" s="13"/>
      <c r="CK1392" s="13"/>
      <c r="CL1392" s="13"/>
      <c r="CM1392" s="13"/>
    </row>
    <row r="1393" spans="1:91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  <c r="AT1393" s="13"/>
      <c r="AU1393" s="13"/>
      <c r="AV1393" s="13"/>
      <c r="AW1393" s="13"/>
      <c r="AX1393" s="13"/>
      <c r="AY1393" s="13"/>
      <c r="AZ1393" s="13"/>
      <c r="BA1393" s="13"/>
      <c r="BB1393" s="13"/>
      <c r="BC1393" s="13"/>
      <c r="BD1393" s="13"/>
      <c r="BE1393" s="13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3"/>
      <c r="CG1393" s="13"/>
      <c r="CH1393" s="13"/>
      <c r="CI1393" s="13"/>
      <c r="CJ1393" s="13"/>
      <c r="CK1393" s="13"/>
      <c r="CL1393" s="13"/>
      <c r="CM1393" s="13"/>
    </row>
    <row r="1394" spans="1:91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  <c r="AT1394" s="13"/>
      <c r="AU1394" s="13"/>
      <c r="AV1394" s="13"/>
      <c r="AW1394" s="13"/>
      <c r="AX1394" s="13"/>
      <c r="AY1394" s="13"/>
      <c r="AZ1394" s="13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3"/>
      <c r="CG1394" s="13"/>
      <c r="CH1394" s="13"/>
      <c r="CI1394" s="13"/>
      <c r="CJ1394" s="13"/>
      <c r="CK1394" s="13"/>
      <c r="CL1394" s="13"/>
      <c r="CM1394" s="13"/>
    </row>
    <row r="1395" spans="1:91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  <c r="AT1395" s="13"/>
      <c r="AU1395" s="13"/>
      <c r="AV1395" s="13"/>
      <c r="AW1395" s="13"/>
      <c r="AX1395" s="13"/>
      <c r="AY1395" s="13"/>
      <c r="AZ1395" s="13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3"/>
      <c r="CG1395" s="13"/>
      <c r="CH1395" s="13"/>
      <c r="CI1395" s="13"/>
      <c r="CJ1395" s="13"/>
      <c r="CK1395" s="13"/>
      <c r="CL1395" s="13"/>
      <c r="CM1395" s="13"/>
    </row>
    <row r="1396" spans="1:91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  <c r="AT1396" s="13"/>
      <c r="AU1396" s="13"/>
      <c r="AV1396" s="13"/>
      <c r="AW1396" s="13"/>
      <c r="AX1396" s="13"/>
      <c r="AY1396" s="13"/>
      <c r="AZ1396" s="13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3"/>
      <c r="CG1396" s="13"/>
      <c r="CH1396" s="13"/>
      <c r="CI1396" s="13"/>
      <c r="CJ1396" s="13"/>
      <c r="CK1396" s="13"/>
      <c r="CL1396" s="13"/>
      <c r="CM1396" s="13"/>
    </row>
    <row r="1397" spans="1:91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  <c r="AT1397" s="13"/>
      <c r="AU1397" s="13"/>
      <c r="AV1397" s="13"/>
      <c r="AW1397" s="13"/>
      <c r="AX1397" s="13"/>
      <c r="AY1397" s="13"/>
      <c r="AZ1397" s="13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3"/>
      <c r="CG1397" s="13"/>
      <c r="CH1397" s="13"/>
      <c r="CI1397" s="13"/>
      <c r="CJ1397" s="13"/>
      <c r="CK1397" s="13"/>
      <c r="CL1397" s="13"/>
      <c r="CM1397" s="13"/>
    </row>
    <row r="1398" spans="1:91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  <c r="AT1398" s="13"/>
      <c r="AU1398" s="13"/>
      <c r="AV1398" s="13"/>
      <c r="AW1398" s="13"/>
      <c r="AX1398" s="13"/>
      <c r="AY1398" s="13"/>
      <c r="AZ1398" s="13"/>
      <c r="BA1398" s="13"/>
      <c r="BB1398" s="13"/>
      <c r="BC1398" s="13"/>
      <c r="BD1398" s="13"/>
      <c r="BE1398" s="13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13"/>
      <c r="CG1398" s="13"/>
      <c r="CH1398" s="13"/>
      <c r="CI1398" s="13"/>
      <c r="CJ1398" s="13"/>
      <c r="CK1398" s="13"/>
      <c r="CL1398" s="13"/>
      <c r="CM1398" s="13"/>
    </row>
    <row r="1399" spans="1:91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  <c r="AT1399" s="13"/>
      <c r="AU1399" s="13"/>
      <c r="AV1399" s="13"/>
      <c r="AW1399" s="13"/>
      <c r="AX1399" s="13"/>
      <c r="AY1399" s="13"/>
      <c r="AZ1399" s="13"/>
      <c r="BA1399" s="13"/>
      <c r="BB1399" s="13"/>
      <c r="BC1399" s="13"/>
      <c r="BD1399" s="13"/>
      <c r="BE1399" s="13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/>
      <c r="CF1399" s="13"/>
      <c r="CG1399" s="13"/>
      <c r="CH1399" s="13"/>
      <c r="CI1399" s="13"/>
      <c r="CJ1399" s="13"/>
      <c r="CK1399" s="13"/>
      <c r="CL1399" s="13"/>
      <c r="CM1399" s="13"/>
    </row>
    <row r="1400" spans="1:91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  <c r="AT1400" s="13"/>
      <c r="AU1400" s="13"/>
      <c r="AV1400" s="13"/>
      <c r="AW1400" s="13"/>
      <c r="AX1400" s="13"/>
      <c r="AY1400" s="13"/>
      <c r="AZ1400" s="13"/>
      <c r="BA1400" s="13"/>
      <c r="BB1400" s="13"/>
      <c r="BC1400" s="13"/>
      <c r="BD1400" s="13"/>
      <c r="BE1400" s="13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  <c r="BV1400" s="13"/>
      <c r="BW1400" s="13"/>
      <c r="BX1400" s="13"/>
      <c r="BY1400" s="13"/>
      <c r="BZ1400" s="13"/>
      <c r="CA1400" s="13"/>
      <c r="CB1400" s="13"/>
      <c r="CC1400" s="13"/>
      <c r="CD1400" s="13"/>
      <c r="CE1400" s="13"/>
      <c r="CF1400" s="13"/>
      <c r="CG1400" s="13"/>
      <c r="CH1400" s="13"/>
      <c r="CI1400" s="13"/>
      <c r="CJ1400" s="13"/>
      <c r="CK1400" s="13"/>
      <c r="CL1400" s="13"/>
      <c r="CM1400" s="13"/>
    </row>
    <row r="1401" spans="1:91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  <c r="AT1401" s="13"/>
      <c r="AU1401" s="13"/>
      <c r="AV1401" s="13"/>
      <c r="AW1401" s="13"/>
      <c r="AX1401" s="13"/>
      <c r="AY1401" s="13"/>
      <c r="AZ1401" s="13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/>
      <c r="CF1401" s="13"/>
      <c r="CG1401" s="13"/>
      <c r="CH1401" s="13"/>
      <c r="CI1401" s="13"/>
      <c r="CJ1401" s="13"/>
      <c r="CK1401" s="13"/>
      <c r="CL1401" s="13"/>
      <c r="CM1401" s="13"/>
    </row>
    <row r="1402" spans="1:91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13"/>
      <c r="AV1402" s="13"/>
      <c r="AW1402" s="13"/>
      <c r="AX1402" s="13"/>
      <c r="AY1402" s="13"/>
      <c r="AZ1402" s="13"/>
      <c r="BA1402" s="13"/>
      <c r="BB1402" s="13"/>
      <c r="BC1402" s="13"/>
      <c r="BD1402" s="13"/>
      <c r="BE1402" s="13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  <c r="BV1402" s="13"/>
      <c r="BW1402" s="13"/>
      <c r="BX1402" s="13"/>
      <c r="BY1402" s="13"/>
      <c r="BZ1402" s="13"/>
      <c r="CA1402" s="13"/>
      <c r="CB1402" s="13"/>
      <c r="CC1402" s="13"/>
      <c r="CD1402" s="13"/>
      <c r="CE1402" s="13"/>
      <c r="CF1402" s="13"/>
      <c r="CG1402" s="13"/>
      <c r="CH1402" s="13"/>
      <c r="CI1402" s="13"/>
      <c r="CJ1402" s="13"/>
      <c r="CK1402" s="13"/>
      <c r="CL1402" s="13"/>
      <c r="CM1402" s="13"/>
    </row>
    <row r="1403" spans="1:91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13"/>
      <c r="AV1403" s="13"/>
      <c r="AW1403" s="13"/>
      <c r="AX1403" s="13"/>
      <c r="AY1403" s="13"/>
      <c r="AZ1403" s="13"/>
      <c r="BA1403" s="13"/>
      <c r="BB1403" s="13"/>
      <c r="BC1403" s="13"/>
      <c r="BD1403" s="13"/>
      <c r="BE1403" s="13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/>
      <c r="CF1403" s="13"/>
      <c r="CG1403" s="13"/>
      <c r="CH1403" s="13"/>
      <c r="CI1403" s="13"/>
      <c r="CJ1403" s="13"/>
      <c r="CK1403" s="13"/>
      <c r="CL1403" s="13"/>
      <c r="CM1403" s="13"/>
    </row>
    <row r="1404" spans="1:91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  <c r="AT1404" s="13"/>
      <c r="AU1404" s="13"/>
      <c r="AV1404" s="13"/>
      <c r="AW1404" s="13"/>
      <c r="AX1404" s="13"/>
      <c r="AY1404" s="13"/>
      <c r="AZ1404" s="13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3"/>
      <c r="CG1404" s="13"/>
      <c r="CH1404" s="13"/>
      <c r="CI1404" s="13"/>
      <c r="CJ1404" s="13"/>
      <c r="CK1404" s="13"/>
      <c r="CL1404" s="13"/>
      <c r="CM1404" s="13"/>
    </row>
    <row r="1405" spans="1:91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  <c r="AT1405" s="13"/>
      <c r="AU1405" s="13"/>
      <c r="AV1405" s="13"/>
      <c r="AW1405" s="13"/>
      <c r="AX1405" s="13"/>
      <c r="AY1405" s="13"/>
      <c r="AZ1405" s="13"/>
      <c r="BA1405" s="13"/>
      <c r="BB1405" s="13"/>
      <c r="BC1405" s="13"/>
      <c r="BD1405" s="13"/>
      <c r="BE1405" s="13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  <c r="BV1405" s="13"/>
      <c r="BW1405" s="13"/>
      <c r="BX1405" s="13"/>
      <c r="BY1405" s="13"/>
      <c r="BZ1405" s="13"/>
      <c r="CA1405" s="13"/>
      <c r="CB1405" s="13"/>
      <c r="CC1405" s="13"/>
      <c r="CD1405" s="13"/>
      <c r="CE1405" s="13"/>
      <c r="CF1405" s="13"/>
      <c r="CG1405" s="13"/>
      <c r="CH1405" s="13"/>
      <c r="CI1405" s="13"/>
      <c r="CJ1405" s="13"/>
      <c r="CK1405" s="13"/>
      <c r="CL1405" s="13"/>
      <c r="CM1405" s="13"/>
    </row>
    <row r="1406" spans="1:91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  <c r="AT1406" s="13"/>
      <c r="AU1406" s="13"/>
      <c r="AV1406" s="13"/>
      <c r="AW1406" s="13"/>
      <c r="AX1406" s="13"/>
      <c r="AY1406" s="13"/>
      <c r="AZ1406" s="13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3"/>
      <c r="CG1406" s="13"/>
      <c r="CH1406" s="13"/>
      <c r="CI1406" s="13"/>
      <c r="CJ1406" s="13"/>
      <c r="CK1406" s="13"/>
      <c r="CL1406" s="13"/>
      <c r="CM1406" s="13"/>
    </row>
    <row r="1407" spans="1:91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  <c r="AT1407" s="13"/>
      <c r="AU1407" s="13"/>
      <c r="AV1407" s="13"/>
      <c r="AW1407" s="13"/>
      <c r="AX1407" s="13"/>
      <c r="AY1407" s="13"/>
      <c r="AZ1407" s="13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3"/>
      <c r="CG1407" s="13"/>
      <c r="CH1407" s="13"/>
      <c r="CI1407" s="13"/>
      <c r="CJ1407" s="13"/>
      <c r="CK1407" s="13"/>
      <c r="CL1407" s="13"/>
      <c r="CM1407" s="13"/>
    </row>
    <row r="1408" spans="1:91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  <c r="AT1408" s="13"/>
      <c r="AU1408" s="13"/>
      <c r="AV1408" s="13"/>
      <c r="AW1408" s="13"/>
      <c r="AX1408" s="13"/>
      <c r="AY1408" s="13"/>
      <c r="AZ1408" s="13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3"/>
      <c r="CG1408" s="13"/>
      <c r="CH1408" s="13"/>
      <c r="CI1408" s="13"/>
      <c r="CJ1408" s="13"/>
      <c r="CK1408" s="13"/>
      <c r="CL1408" s="13"/>
      <c r="CM1408" s="13"/>
    </row>
    <row r="1409" spans="1:91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  <c r="AT1409" s="13"/>
      <c r="AU1409" s="13"/>
      <c r="AV1409" s="13"/>
      <c r="AW1409" s="13"/>
      <c r="AX1409" s="13"/>
      <c r="AY1409" s="13"/>
      <c r="AZ1409" s="13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3"/>
      <c r="CG1409" s="13"/>
      <c r="CH1409" s="13"/>
      <c r="CI1409" s="13"/>
      <c r="CJ1409" s="13"/>
      <c r="CK1409" s="13"/>
      <c r="CL1409" s="13"/>
      <c r="CM1409" s="13"/>
    </row>
    <row r="1410" spans="1:91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  <c r="AT1410" s="13"/>
      <c r="AU1410" s="13"/>
      <c r="AV1410" s="13"/>
      <c r="AW1410" s="13"/>
      <c r="AX1410" s="13"/>
      <c r="AY1410" s="13"/>
      <c r="AZ1410" s="13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3"/>
      <c r="CG1410" s="13"/>
      <c r="CH1410" s="13"/>
      <c r="CI1410" s="13"/>
      <c r="CJ1410" s="13"/>
      <c r="CK1410" s="13"/>
      <c r="CL1410" s="13"/>
      <c r="CM1410" s="13"/>
    </row>
    <row r="1411" spans="1:91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  <c r="AT1411" s="13"/>
      <c r="AU1411" s="13"/>
      <c r="AV1411" s="13"/>
      <c r="AW1411" s="13"/>
      <c r="AX1411" s="13"/>
      <c r="AY1411" s="13"/>
      <c r="AZ1411" s="13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3"/>
      <c r="CG1411" s="13"/>
      <c r="CH1411" s="13"/>
      <c r="CI1411" s="13"/>
      <c r="CJ1411" s="13"/>
      <c r="CK1411" s="13"/>
      <c r="CL1411" s="13"/>
      <c r="CM1411" s="13"/>
    </row>
    <row r="1412" spans="1:91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  <c r="AT1412" s="13"/>
      <c r="AU1412" s="13"/>
      <c r="AV1412" s="13"/>
      <c r="AW1412" s="13"/>
      <c r="AX1412" s="13"/>
      <c r="AY1412" s="13"/>
      <c r="AZ1412" s="13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3"/>
      <c r="CG1412" s="13"/>
      <c r="CH1412" s="13"/>
      <c r="CI1412" s="13"/>
      <c r="CJ1412" s="13"/>
      <c r="CK1412" s="13"/>
      <c r="CL1412" s="13"/>
      <c r="CM1412" s="13"/>
    </row>
    <row r="1413" spans="1:91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13"/>
      <c r="AW1413" s="13"/>
      <c r="AX1413" s="13"/>
      <c r="AY1413" s="13"/>
      <c r="AZ1413" s="13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3"/>
      <c r="CG1413" s="13"/>
      <c r="CH1413" s="13"/>
      <c r="CI1413" s="13"/>
      <c r="CJ1413" s="13"/>
      <c r="CK1413" s="13"/>
      <c r="CL1413" s="13"/>
      <c r="CM1413" s="13"/>
    </row>
    <row r="1414" spans="1:91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  <c r="AT1414" s="13"/>
      <c r="AU1414" s="13"/>
      <c r="AV1414" s="13"/>
      <c r="AW1414" s="13"/>
      <c r="AX1414" s="13"/>
      <c r="AY1414" s="13"/>
      <c r="AZ1414" s="13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3"/>
      <c r="CG1414" s="13"/>
      <c r="CH1414" s="13"/>
      <c r="CI1414" s="13"/>
      <c r="CJ1414" s="13"/>
      <c r="CK1414" s="13"/>
      <c r="CL1414" s="13"/>
      <c r="CM1414" s="13"/>
    </row>
    <row r="1415" spans="1:91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  <c r="AT1415" s="13"/>
      <c r="AU1415" s="13"/>
      <c r="AV1415" s="13"/>
      <c r="AW1415" s="13"/>
      <c r="AX1415" s="13"/>
      <c r="AY1415" s="13"/>
      <c r="AZ1415" s="13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3"/>
      <c r="CG1415" s="13"/>
      <c r="CH1415" s="13"/>
      <c r="CI1415" s="13"/>
      <c r="CJ1415" s="13"/>
      <c r="CK1415" s="13"/>
      <c r="CL1415" s="13"/>
      <c r="CM1415" s="13"/>
    </row>
    <row r="1416" spans="1:91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  <c r="AT1416" s="13"/>
      <c r="AU1416" s="13"/>
      <c r="AV1416" s="13"/>
      <c r="AW1416" s="13"/>
      <c r="AX1416" s="13"/>
      <c r="AY1416" s="13"/>
      <c r="AZ1416" s="13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3"/>
      <c r="CG1416" s="13"/>
      <c r="CH1416" s="13"/>
      <c r="CI1416" s="13"/>
      <c r="CJ1416" s="13"/>
      <c r="CK1416" s="13"/>
      <c r="CL1416" s="13"/>
      <c r="CM1416" s="13"/>
    </row>
    <row r="1417" spans="1:91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  <c r="AT1417" s="13"/>
      <c r="AU1417" s="13"/>
      <c r="AV1417" s="13"/>
      <c r="AW1417" s="13"/>
      <c r="AX1417" s="13"/>
      <c r="AY1417" s="13"/>
      <c r="AZ1417" s="13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3"/>
      <c r="CG1417" s="13"/>
      <c r="CH1417" s="13"/>
      <c r="CI1417" s="13"/>
      <c r="CJ1417" s="13"/>
      <c r="CK1417" s="13"/>
      <c r="CL1417" s="13"/>
      <c r="CM1417" s="13"/>
    </row>
    <row r="1418" spans="1:91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  <c r="AT1418" s="13"/>
      <c r="AU1418" s="13"/>
      <c r="AV1418" s="13"/>
      <c r="AW1418" s="13"/>
      <c r="AX1418" s="13"/>
      <c r="AY1418" s="13"/>
      <c r="AZ1418" s="13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3"/>
      <c r="CG1418" s="13"/>
      <c r="CH1418" s="13"/>
      <c r="CI1418" s="13"/>
      <c r="CJ1418" s="13"/>
      <c r="CK1418" s="13"/>
      <c r="CL1418" s="13"/>
      <c r="CM1418" s="13"/>
    </row>
    <row r="1419" spans="1:91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  <c r="AT1419" s="13"/>
      <c r="AU1419" s="13"/>
      <c r="AV1419" s="13"/>
      <c r="AW1419" s="13"/>
      <c r="AX1419" s="13"/>
      <c r="AY1419" s="13"/>
      <c r="AZ1419" s="13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3"/>
      <c r="CG1419" s="13"/>
      <c r="CH1419" s="13"/>
      <c r="CI1419" s="13"/>
      <c r="CJ1419" s="13"/>
      <c r="CK1419" s="13"/>
      <c r="CL1419" s="13"/>
      <c r="CM1419" s="13"/>
    </row>
    <row r="1420" spans="1:91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13"/>
      <c r="AW1420" s="13"/>
      <c r="AX1420" s="13"/>
      <c r="AY1420" s="13"/>
      <c r="AZ1420" s="13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3"/>
      <c r="CG1420" s="13"/>
      <c r="CH1420" s="13"/>
      <c r="CI1420" s="13"/>
      <c r="CJ1420" s="13"/>
      <c r="CK1420" s="13"/>
      <c r="CL1420" s="13"/>
      <c r="CM1420" s="13"/>
    </row>
    <row r="1421" spans="1:91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  <c r="AT1421" s="13"/>
      <c r="AU1421" s="13"/>
      <c r="AV1421" s="13"/>
      <c r="AW1421" s="13"/>
      <c r="AX1421" s="13"/>
      <c r="AY1421" s="13"/>
      <c r="AZ1421" s="13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3"/>
      <c r="CG1421" s="13"/>
      <c r="CH1421" s="13"/>
      <c r="CI1421" s="13"/>
      <c r="CJ1421" s="13"/>
      <c r="CK1421" s="13"/>
      <c r="CL1421" s="13"/>
      <c r="CM1421" s="13"/>
    </row>
    <row r="1422" spans="1:91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  <c r="AT1422" s="13"/>
      <c r="AU1422" s="13"/>
      <c r="AV1422" s="13"/>
      <c r="AW1422" s="13"/>
      <c r="AX1422" s="13"/>
      <c r="AY1422" s="13"/>
      <c r="AZ1422" s="13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3"/>
      <c r="CG1422" s="13"/>
      <c r="CH1422" s="13"/>
      <c r="CI1422" s="13"/>
      <c r="CJ1422" s="13"/>
      <c r="CK1422" s="13"/>
      <c r="CL1422" s="13"/>
      <c r="CM1422" s="13"/>
    </row>
    <row r="1423" spans="1:91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  <c r="AT1423" s="13"/>
      <c r="AU1423" s="13"/>
      <c r="AV1423" s="13"/>
      <c r="AW1423" s="13"/>
      <c r="AX1423" s="13"/>
      <c r="AY1423" s="13"/>
      <c r="AZ1423" s="13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3"/>
      <c r="CG1423" s="13"/>
      <c r="CH1423" s="13"/>
      <c r="CI1423" s="13"/>
      <c r="CJ1423" s="13"/>
      <c r="CK1423" s="13"/>
      <c r="CL1423" s="13"/>
      <c r="CM1423" s="13"/>
    </row>
    <row r="1424" spans="1:91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  <c r="AT1424" s="13"/>
      <c r="AU1424" s="13"/>
      <c r="AV1424" s="13"/>
      <c r="AW1424" s="13"/>
      <c r="AX1424" s="13"/>
      <c r="AY1424" s="13"/>
      <c r="AZ1424" s="13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3"/>
      <c r="CG1424" s="13"/>
      <c r="CH1424" s="13"/>
      <c r="CI1424" s="13"/>
      <c r="CJ1424" s="13"/>
      <c r="CK1424" s="13"/>
      <c r="CL1424" s="13"/>
      <c r="CM1424" s="13"/>
    </row>
    <row r="1425" spans="1:91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  <c r="AT1425" s="13"/>
      <c r="AU1425" s="13"/>
      <c r="AV1425" s="13"/>
      <c r="AW1425" s="13"/>
      <c r="AX1425" s="13"/>
      <c r="AY1425" s="13"/>
      <c r="AZ1425" s="13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3"/>
      <c r="CG1425" s="13"/>
      <c r="CH1425" s="13"/>
      <c r="CI1425" s="13"/>
      <c r="CJ1425" s="13"/>
      <c r="CK1425" s="13"/>
      <c r="CL1425" s="13"/>
      <c r="CM1425" s="13"/>
    </row>
    <row r="1426" spans="1:91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  <c r="AT1426" s="13"/>
      <c r="AU1426" s="13"/>
      <c r="AV1426" s="13"/>
      <c r="AW1426" s="13"/>
      <c r="AX1426" s="13"/>
      <c r="AY1426" s="13"/>
      <c r="AZ1426" s="13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3"/>
      <c r="CG1426" s="13"/>
      <c r="CH1426" s="13"/>
      <c r="CI1426" s="13"/>
      <c r="CJ1426" s="13"/>
      <c r="CK1426" s="13"/>
      <c r="CL1426" s="13"/>
      <c r="CM1426" s="13"/>
    </row>
    <row r="1427" spans="1:91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  <c r="AT1427" s="13"/>
      <c r="AU1427" s="13"/>
      <c r="AV1427" s="13"/>
      <c r="AW1427" s="13"/>
      <c r="AX1427" s="13"/>
      <c r="AY1427" s="13"/>
      <c r="AZ1427" s="13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3"/>
      <c r="CG1427" s="13"/>
      <c r="CH1427" s="13"/>
      <c r="CI1427" s="13"/>
      <c r="CJ1427" s="13"/>
      <c r="CK1427" s="13"/>
      <c r="CL1427" s="13"/>
      <c r="CM1427" s="13"/>
    </row>
    <row r="1428" spans="1:91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  <c r="AT1428" s="13"/>
      <c r="AU1428" s="13"/>
      <c r="AV1428" s="13"/>
      <c r="AW1428" s="13"/>
      <c r="AX1428" s="13"/>
      <c r="AY1428" s="13"/>
      <c r="AZ1428" s="13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3"/>
      <c r="CG1428" s="13"/>
      <c r="CH1428" s="13"/>
      <c r="CI1428" s="13"/>
      <c r="CJ1428" s="13"/>
      <c r="CK1428" s="13"/>
      <c r="CL1428" s="13"/>
      <c r="CM1428" s="13"/>
    </row>
    <row r="1429" spans="1:91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  <c r="AT1429" s="13"/>
      <c r="AU1429" s="13"/>
      <c r="AV1429" s="13"/>
      <c r="AW1429" s="13"/>
      <c r="AX1429" s="13"/>
      <c r="AY1429" s="13"/>
      <c r="AZ1429" s="13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3"/>
      <c r="CG1429" s="13"/>
      <c r="CH1429" s="13"/>
      <c r="CI1429" s="13"/>
      <c r="CJ1429" s="13"/>
      <c r="CK1429" s="13"/>
      <c r="CL1429" s="13"/>
      <c r="CM1429" s="13"/>
    </row>
    <row r="1430" spans="1:91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  <c r="AT1430" s="13"/>
      <c r="AU1430" s="13"/>
      <c r="AV1430" s="13"/>
      <c r="AW1430" s="13"/>
      <c r="AX1430" s="13"/>
      <c r="AY1430" s="13"/>
      <c r="AZ1430" s="13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13"/>
      <c r="CG1430" s="13"/>
      <c r="CH1430" s="13"/>
      <c r="CI1430" s="13"/>
      <c r="CJ1430" s="13"/>
      <c r="CK1430" s="13"/>
      <c r="CL1430" s="13"/>
      <c r="CM1430" s="13"/>
    </row>
    <row r="1431" spans="1:91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  <c r="AT1431" s="13"/>
      <c r="AU1431" s="13"/>
      <c r="AV1431" s="13"/>
      <c r="AW1431" s="13"/>
      <c r="AX1431" s="13"/>
      <c r="AY1431" s="13"/>
      <c r="AZ1431" s="13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3"/>
      <c r="CG1431" s="13"/>
      <c r="CH1431" s="13"/>
      <c r="CI1431" s="13"/>
      <c r="CJ1431" s="13"/>
      <c r="CK1431" s="13"/>
      <c r="CL1431" s="13"/>
      <c r="CM1431" s="13"/>
    </row>
    <row r="1432" spans="1:91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  <c r="AT1432" s="13"/>
      <c r="AU1432" s="13"/>
      <c r="AV1432" s="13"/>
      <c r="AW1432" s="13"/>
      <c r="AX1432" s="13"/>
      <c r="AY1432" s="13"/>
      <c r="AZ1432" s="13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3"/>
      <c r="CG1432" s="13"/>
      <c r="CH1432" s="13"/>
      <c r="CI1432" s="13"/>
      <c r="CJ1432" s="13"/>
      <c r="CK1432" s="13"/>
      <c r="CL1432" s="13"/>
      <c r="CM1432" s="13"/>
    </row>
    <row r="1433" spans="1:91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13"/>
      <c r="AW1433" s="13"/>
      <c r="AX1433" s="13"/>
      <c r="AY1433" s="13"/>
      <c r="AZ1433" s="13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3"/>
      <c r="CG1433" s="13"/>
      <c r="CH1433" s="13"/>
      <c r="CI1433" s="13"/>
      <c r="CJ1433" s="13"/>
      <c r="CK1433" s="13"/>
      <c r="CL1433" s="13"/>
      <c r="CM1433" s="13"/>
    </row>
    <row r="1434" spans="1:91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13"/>
      <c r="AV1434" s="13"/>
      <c r="AW1434" s="13"/>
      <c r="AX1434" s="13"/>
      <c r="AY1434" s="13"/>
      <c r="AZ1434" s="13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3"/>
      <c r="CG1434" s="13"/>
      <c r="CH1434" s="13"/>
      <c r="CI1434" s="13"/>
      <c r="CJ1434" s="13"/>
      <c r="CK1434" s="13"/>
      <c r="CL1434" s="13"/>
      <c r="CM1434" s="13"/>
    </row>
    <row r="1435" spans="1:91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13"/>
      <c r="AV1435" s="13"/>
      <c r="AW1435" s="13"/>
      <c r="AX1435" s="13"/>
      <c r="AY1435" s="13"/>
      <c r="AZ1435" s="13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3"/>
      <c r="CG1435" s="13"/>
      <c r="CH1435" s="13"/>
      <c r="CI1435" s="13"/>
      <c r="CJ1435" s="13"/>
      <c r="CK1435" s="13"/>
      <c r="CL1435" s="13"/>
      <c r="CM1435" s="13"/>
    </row>
    <row r="1436" spans="1:91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  <c r="AT1436" s="13"/>
      <c r="AU1436" s="13"/>
      <c r="AV1436" s="13"/>
      <c r="AW1436" s="13"/>
      <c r="AX1436" s="13"/>
      <c r="AY1436" s="13"/>
      <c r="AZ1436" s="13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3"/>
      <c r="CG1436" s="13"/>
      <c r="CH1436" s="13"/>
      <c r="CI1436" s="13"/>
      <c r="CJ1436" s="13"/>
      <c r="CK1436" s="13"/>
      <c r="CL1436" s="13"/>
      <c r="CM1436" s="13"/>
    </row>
    <row r="1437" spans="1:91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  <c r="AT1437" s="13"/>
      <c r="AU1437" s="13"/>
      <c r="AV1437" s="13"/>
      <c r="AW1437" s="13"/>
      <c r="AX1437" s="13"/>
      <c r="AY1437" s="13"/>
      <c r="AZ1437" s="13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3"/>
      <c r="CG1437" s="13"/>
      <c r="CH1437" s="13"/>
      <c r="CI1437" s="13"/>
      <c r="CJ1437" s="13"/>
      <c r="CK1437" s="13"/>
      <c r="CL1437" s="13"/>
      <c r="CM1437" s="13"/>
    </row>
    <row r="1438" spans="1:91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  <c r="AT1438" s="13"/>
      <c r="AU1438" s="13"/>
      <c r="AV1438" s="13"/>
      <c r="AW1438" s="13"/>
      <c r="AX1438" s="13"/>
      <c r="AY1438" s="13"/>
      <c r="AZ1438" s="13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3"/>
      <c r="CG1438" s="13"/>
      <c r="CH1438" s="13"/>
      <c r="CI1438" s="13"/>
      <c r="CJ1438" s="13"/>
      <c r="CK1438" s="13"/>
      <c r="CL1438" s="13"/>
      <c r="CM1438" s="13"/>
    </row>
    <row r="1439" spans="1:91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  <c r="AX1439" s="13"/>
      <c r="AY1439" s="13"/>
      <c r="AZ1439" s="13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3"/>
      <c r="CG1439" s="13"/>
      <c r="CH1439" s="13"/>
      <c r="CI1439" s="13"/>
      <c r="CJ1439" s="13"/>
      <c r="CK1439" s="13"/>
      <c r="CL1439" s="13"/>
      <c r="CM1439" s="13"/>
    </row>
    <row r="1440" spans="1:91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  <c r="AT1440" s="13"/>
      <c r="AU1440" s="13"/>
      <c r="AV1440" s="13"/>
      <c r="AW1440" s="13"/>
      <c r="AX1440" s="13"/>
      <c r="AY1440" s="13"/>
      <c r="AZ1440" s="13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3"/>
      <c r="CG1440" s="13"/>
      <c r="CH1440" s="13"/>
      <c r="CI1440" s="13"/>
      <c r="CJ1440" s="13"/>
      <c r="CK1440" s="13"/>
      <c r="CL1440" s="13"/>
      <c r="CM1440" s="13"/>
    </row>
    <row r="1441" spans="1:91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  <c r="AT1441" s="13"/>
      <c r="AU1441" s="13"/>
      <c r="AV1441" s="13"/>
      <c r="AW1441" s="13"/>
      <c r="AX1441" s="13"/>
      <c r="AY1441" s="13"/>
      <c r="AZ1441" s="13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3"/>
      <c r="CG1441" s="13"/>
      <c r="CH1441" s="13"/>
      <c r="CI1441" s="13"/>
      <c r="CJ1441" s="13"/>
      <c r="CK1441" s="13"/>
      <c r="CL1441" s="13"/>
      <c r="CM1441" s="13"/>
    </row>
    <row r="1442" spans="1:91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13"/>
      <c r="AX1442" s="13"/>
      <c r="AY1442" s="13"/>
      <c r="AZ1442" s="13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3"/>
      <c r="CG1442" s="13"/>
      <c r="CH1442" s="13"/>
      <c r="CI1442" s="13"/>
      <c r="CJ1442" s="13"/>
      <c r="CK1442" s="13"/>
      <c r="CL1442" s="13"/>
      <c r="CM1442" s="13"/>
    </row>
    <row r="1443" spans="1:91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13"/>
      <c r="AV1443" s="13"/>
      <c r="AW1443" s="13"/>
      <c r="AX1443" s="13"/>
      <c r="AY1443" s="13"/>
      <c r="AZ1443" s="13"/>
      <c r="BA1443" s="13"/>
      <c r="BB1443" s="13"/>
      <c r="BC1443" s="13"/>
      <c r="BD1443" s="13"/>
      <c r="BE1443" s="13"/>
      <c r="BF1443" s="13"/>
      <c r="BG1443" s="13"/>
      <c r="BH1443" s="13"/>
      <c r="BI1443" s="13"/>
      <c r="BJ1443" s="13"/>
      <c r="BK1443" s="13"/>
      <c r="BL1443" s="13"/>
      <c r="BM1443" s="13"/>
      <c r="BN1443" s="13"/>
      <c r="BO1443" s="13"/>
      <c r="BP1443" s="13"/>
      <c r="BQ1443" s="13"/>
      <c r="BR1443" s="13"/>
      <c r="BS1443" s="13"/>
      <c r="BT1443" s="13"/>
      <c r="BU1443" s="13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13"/>
      <c r="CG1443" s="13"/>
      <c r="CH1443" s="13"/>
      <c r="CI1443" s="13"/>
      <c r="CJ1443" s="13"/>
      <c r="CK1443" s="13"/>
      <c r="CL1443" s="13"/>
      <c r="CM1443" s="13"/>
    </row>
    <row r="1444" spans="1:91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13"/>
      <c r="AV1444" s="13"/>
      <c r="AW1444" s="13"/>
      <c r="AX1444" s="13"/>
      <c r="AY1444" s="13"/>
      <c r="AZ1444" s="13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3"/>
      <c r="CG1444" s="13"/>
      <c r="CH1444" s="13"/>
      <c r="CI1444" s="13"/>
      <c r="CJ1444" s="13"/>
      <c r="CK1444" s="13"/>
      <c r="CL1444" s="13"/>
      <c r="CM1444" s="13"/>
    </row>
    <row r="1445" spans="1:91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13"/>
      <c r="AV1445" s="13"/>
      <c r="AW1445" s="13"/>
      <c r="AX1445" s="13"/>
      <c r="AY1445" s="13"/>
      <c r="AZ1445" s="13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3"/>
      <c r="CG1445" s="13"/>
      <c r="CH1445" s="13"/>
      <c r="CI1445" s="13"/>
      <c r="CJ1445" s="13"/>
      <c r="CK1445" s="13"/>
      <c r="CL1445" s="13"/>
      <c r="CM1445" s="13"/>
    </row>
    <row r="1446" spans="1:91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13"/>
      <c r="AX1446" s="13"/>
      <c r="AY1446" s="13"/>
      <c r="AZ1446" s="13"/>
      <c r="BA1446" s="13"/>
      <c r="BB1446" s="13"/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/>
      <c r="BS1446" s="13"/>
      <c r="BT1446" s="13"/>
      <c r="BU1446" s="13"/>
      <c r="BV1446" s="13"/>
      <c r="BW1446" s="13"/>
      <c r="BX1446" s="13"/>
      <c r="BY1446" s="13"/>
      <c r="BZ1446" s="13"/>
      <c r="CA1446" s="13"/>
      <c r="CB1446" s="13"/>
      <c r="CC1446" s="13"/>
      <c r="CD1446" s="13"/>
      <c r="CE1446" s="13"/>
      <c r="CF1446" s="13"/>
      <c r="CG1446" s="13"/>
      <c r="CH1446" s="13"/>
      <c r="CI1446" s="13"/>
      <c r="CJ1446" s="13"/>
      <c r="CK1446" s="13"/>
      <c r="CL1446" s="13"/>
      <c r="CM1446" s="13"/>
    </row>
    <row r="1447" spans="1:91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/>
      <c r="AZ1447" s="13"/>
      <c r="BA1447" s="13"/>
      <c r="BB1447" s="13"/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/>
      <c r="BR1447" s="13"/>
      <c r="BS1447" s="13"/>
      <c r="BT1447" s="13"/>
      <c r="BU1447" s="13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13"/>
      <c r="CG1447" s="13"/>
      <c r="CH1447" s="13"/>
      <c r="CI1447" s="13"/>
      <c r="CJ1447" s="13"/>
      <c r="CK1447" s="13"/>
      <c r="CL1447" s="13"/>
      <c r="CM1447" s="13"/>
    </row>
    <row r="1448" spans="1:91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/>
      <c r="AZ1448" s="13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/>
      <c r="BR1448" s="13"/>
      <c r="BS1448" s="13"/>
      <c r="BT1448" s="13"/>
      <c r="BU1448" s="13"/>
      <c r="BV1448" s="13"/>
      <c r="BW1448" s="13"/>
      <c r="BX1448" s="13"/>
      <c r="BY1448" s="13"/>
      <c r="BZ1448" s="13"/>
      <c r="CA1448" s="13"/>
      <c r="CB1448" s="13"/>
      <c r="CC1448" s="13"/>
      <c r="CD1448" s="13"/>
      <c r="CE1448" s="13"/>
      <c r="CF1448" s="13"/>
      <c r="CG1448" s="13"/>
      <c r="CH1448" s="13"/>
      <c r="CI1448" s="13"/>
      <c r="CJ1448" s="13"/>
      <c r="CK1448" s="13"/>
      <c r="CL1448" s="13"/>
      <c r="CM1448" s="13"/>
    </row>
    <row r="1449" spans="1:91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13"/>
      <c r="AV1449" s="13"/>
      <c r="AW1449" s="13"/>
      <c r="AX1449" s="13"/>
      <c r="AY1449" s="13"/>
      <c r="AZ1449" s="13"/>
      <c r="BA1449" s="13"/>
      <c r="BB1449" s="13"/>
      <c r="BC1449" s="13"/>
      <c r="BD1449" s="13"/>
      <c r="BE1449" s="13"/>
      <c r="BF1449" s="13"/>
      <c r="BG1449" s="13"/>
      <c r="BH1449" s="13"/>
      <c r="BI1449" s="13"/>
      <c r="BJ1449" s="13"/>
      <c r="BK1449" s="13"/>
      <c r="BL1449" s="13"/>
      <c r="BM1449" s="13"/>
      <c r="BN1449" s="13"/>
      <c r="BO1449" s="13"/>
      <c r="BP1449" s="13"/>
      <c r="BQ1449" s="13"/>
      <c r="BR1449" s="13"/>
      <c r="BS1449" s="13"/>
      <c r="BT1449" s="13"/>
      <c r="BU1449" s="13"/>
      <c r="BV1449" s="13"/>
      <c r="BW1449" s="13"/>
      <c r="BX1449" s="13"/>
      <c r="BY1449" s="13"/>
      <c r="BZ1449" s="13"/>
      <c r="CA1449" s="13"/>
      <c r="CB1449" s="13"/>
      <c r="CC1449" s="13"/>
      <c r="CD1449" s="13"/>
      <c r="CE1449" s="13"/>
      <c r="CF1449" s="13"/>
      <c r="CG1449" s="13"/>
      <c r="CH1449" s="13"/>
      <c r="CI1449" s="13"/>
      <c r="CJ1449" s="13"/>
      <c r="CK1449" s="13"/>
      <c r="CL1449" s="13"/>
      <c r="CM1449" s="13"/>
    </row>
    <row r="1450" spans="1:91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/>
      <c r="AZ1450" s="13"/>
      <c r="BA1450" s="13"/>
      <c r="BB1450" s="13"/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/>
      <c r="BR1450" s="13"/>
      <c r="BS1450" s="13"/>
      <c r="BT1450" s="13"/>
      <c r="BU1450" s="13"/>
      <c r="BV1450" s="13"/>
      <c r="BW1450" s="13"/>
      <c r="BX1450" s="13"/>
      <c r="BY1450" s="13"/>
      <c r="BZ1450" s="13"/>
      <c r="CA1450" s="13"/>
      <c r="CB1450" s="13"/>
      <c r="CC1450" s="13"/>
      <c r="CD1450" s="13"/>
      <c r="CE1450" s="13"/>
      <c r="CF1450" s="13"/>
      <c r="CG1450" s="13"/>
      <c r="CH1450" s="13"/>
      <c r="CI1450" s="13"/>
      <c r="CJ1450" s="13"/>
      <c r="CK1450" s="13"/>
      <c r="CL1450" s="13"/>
      <c r="CM1450" s="13"/>
    </row>
    <row r="1451" spans="1:91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13"/>
      <c r="AV1451" s="13"/>
      <c r="AW1451" s="13"/>
      <c r="AX1451" s="13"/>
      <c r="AY1451" s="13"/>
      <c r="AZ1451" s="13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/>
      <c r="BR1451" s="13"/>
      <c r="BS1451" s="13"/>
      <c r="BT1451" s="13"/>
      <c r="BU1451" s="13"/>
      <c r="BV1451" s="13"/>
      <c r="BW1451" s="13"/>
      <c r="BX1451" s="13"/>
      <c r="BY1451" s="13"/>
      <c r="BZ1451" s="13"/>
      <c r="CA1451" s="13"/>
      <c r="CB1451" s="13"/>
      <c r="CC1451" s="13"/>
      <c r="CD1451" s="13"/>
      <c r="CE1451" s="13"/>
      <c r="CF1451" s="13"/>
      <c r="CG1451" s="13"/>
      <c r="CH1451" s="13"/>
      <c r="CI1451" s="13"/>
      <c r="CJ1451" s="13"/>
      <c r="CK1451" s="13"/>
      <c r="CL1451" s="13"/>
      <c r="CM1451" s="13"/>
    </row>
    <row r="1452" spans="1:91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13"/>
      <c r="AV1452" s="13"/>
      <c r="AW1452" s="13"/>
      <c r="AX1452" s="13"/>
      <c r="AY1452" s="13"/>
      <c r="AZ1452" s="13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13"/>
      <c r="CG1452" s="13"/>
      <c r="CH1452" s="13"/>
      <c r="CI1452" s="13"/>
      <c r="CJ1452" s="13"/>
      <c r="CK1452" s="13"/>
      <c r="CL1452" s="13"/>
      <c r="CM1452" s="13"/>
    </row>
    <row r="1453" spans="1:91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13"/>
      <c r="AX1453" s="13"/>
      <c r="AY1453" s="13"/>
      <c r="AZ1453" s="13"/>
      <c r="BA1453" s="13"/>
      <c r="BB1453" s="13"/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/>
      <c r="BR1453" s="13"/>
      <c r="BS1453" s="13"/>
      <c r="BT1453" s="13"/>
      <c r="BU1453" s="13"/>
      <c r="BV1453" s="13"/>
      <c r="BW1453" s="13"/>
      <c r="BX1453" s="13"/>
      <c r="BY1453" s="13"/>
      <c r="BZ1453" s="13"/>
      <c r="CA1453" s="13"/>
      <c r="CB1453" s="13"/>
      <c r="CC1453" s="13"/>
      <c r="CD1453" s="13"/>
      <c r="CE1453" s="13"/>
      <c r="CF1453" s="13"/>
      <c r="CG1453" s="13"/>
      <c r="CH1453" s="13"/>
      <c r="CI1453" s="13"/>
      <c r="CJ1453" s="13"/>
      <c r="CK1453" s="13"/>
      <c r="CL1453" s="13"/>
      <c r="CM1453" s="13"/>
    </row>
    <row r="1454" spans="1:91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13"/>
      <c r="AW1454" s="13"/>
      <c r="AX1454" s="13"/>
      <c r="AY1454" s="13"/>
      <c r="AZ1454" s="13"/>
      <c r="BA1454" s="13"/>
      <c r="BB1454" s="13"/>
      <c r="BC1454" s="13"/>
      <c r="BD1454" s="13"/>
      <c r="BE1454" s="13"/>
      <c r="BF1454" s="13"/>
      <c r="BG1454" s="13"/>
      <c r="BH1454" s="13"/>
      <c r="BI1454" s="13"/>
      <c r="BJ1454" s="13"/>
      <c r="BK1454" s="13"/>
      <c r="BL1454" s="13"/>
      <c r="BM1454" s="13"/>
      <c r="BN1454" s="13"/>
      <c r="BO1454" s="13"/>
      <c r="BP1454" s="13"/>
      <c r="BQ1454" s="13"/>
      <c r="BR1454" s="13"/>
      <c r="BS1454" s="13"/>
      <c r="BT1454" s="13"/>
      <c r="BU1454" s="13"/>
      <c r="BV1454" s="13"/>
      <c r="BW1454" s="13"/>
      <c r="BX1454" s="13"/>
      <c r="BY1454" s="13"/>
      <c r="BZ1454" s="13"/>
      <c r="CA1454" s="13"/>
      <c r="CB1454" s="13"/>
      <c r="CC1454" s="13"/>
      <c r="CD1454" s="13"/>
      <c r="CE1454" s="13"/>
      <c r="CF1454" s="13"/>
      <c r="CG1454" s="13"/>
      <c r="CH1454" s="13"/>
      <c r="CI1454" s="13"/>
      <c r="CJ1454" s="13"/>
      <c r="CK1454" s="13"/>
      <c r="CL1454" s="13"/>
      <c r="CM1454" s="13"/>
    </row>
    <row r="1455" spans="1:91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13"/>
      <c r="AV1455" s="13"/>
      <c r="AW1455" s="13"/>
      <c r="AX1455" s="13"/>
      <c r="AY1455" s="13"/>
      <c r="AZ1455" s="13"/>
      <c r="BA1455" s="13"/>
      <c r="BB1455" s="13"/>
      <c r="BC1455" s="13"/>
      <c r="BD1455" s="13"/>
      <c r="BE1455" s="13"/>
      <c r="BF1455" s="13"/>
      <c r="BG1455" s="13"/>
      <c r="BH1455" s="13"/>
      <c r="BI1455" s="13"/>
      <c r="BJ1455" s="13"/>
      <c r="BK1455" s="13"/>
      <c r="BL1455" s="13"/>
      <c r="BM1455" s="13"/>
      <c r="BN1455" s="13"/>
      <c r="BO1455" s="13"/>
      <c r="BP1455" s="13"/>
      <c r="BQ1455" s="13"/>
      <c r="BR1455" s="13"/>
      <c r="BS1455" s="13"/>
      <c r="BT1455" s="13"/>
      <c r="BU1455" s="13"/>
      <c r="BV1455" s="13"/>
      <c r="BW1455" s="13"/>
      <c r="BX1455" s="13"/>
      <c r="BY1455" s="13"/>
      <c r="BZ1455" s="13"/>
      <c r="CA1455" s="13"/>
      <c r="CB1455" s="13"/>
      <c r="CC1455" s="13"/>
      <c r="CD1455" s="13"/>
      <c r="CE1455" s="13"/>
      <c r="CF1455" s="13"/>
      <c r="CG1455" s="13"/>
      <c r="CH1455" s="13"/>
      <c r="CI1455" s="13"/>
      <c r="CJ1455" s="13"/>
      <c r="CK1455" s="13"/>
      <c r="CL1455" s="13"/>
      <c r="CM1455" s="13"/>
    </row>
    <row r="1456" spans="1:91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13"/>
      <c r="AV1456" s="13"/>
      <c r="AW1456" s="13"/>
      <c r="AX1456" s="13"/>
      <c r="AY1456" s="13"/>
      <c r="AZ1456" s="13"/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/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13"/>
      <c r="CG1456" s="13"/>
      <c r="CH1456" s="13"/>
      <c r="CI1456" s="13"/>
      <c r="CJ1456" s="13"/>
      <c r="CK1456" s="13"/>
      <c r="CL1456" s="13"/>
      <c r="CM1456" s="13"/>
    </row>
    <row r="1457" spans="1:91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13"/>
      <c r="AW1457" s="13"/>
      <c r="AX1457" s="13"/>
      <c r="AY1457" s="13"/>
      <c r="AZ1457" s="13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3"/>
      <c r="CG1457" s="13"/>
      <c r="CH1457" s="13"/>
      <c r="CI1457" s="13"/>
      <c r="CJ1457" s="13"/>
      <c r="CK1457" s="13"/>
      <c r="CL1457" s="13"/>
      <c r="CM1457" s="13"/>
    </row>
    <row r="1458" spans="1:91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13"/>
      <c r="AV1458" s="13"/>
      <c r="AW1458" s="13"/>
      <c r="AX1458" s="13"/>
      <c r="AY1458" s="13"/>
      <c r="AZ1458" s="13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13"/>
      <c r="CG1458" s="13"/>
      <c r="CH1458" s="13"/>
      <c r="CI1458" s="13"/>
      <c r="CJ1458" s="13"/>
      <c r="CK1458" s="13"/>
      <c r="CL1458" s="13"/>
      <c r="CM1458" s="13"/>
    </row>
    <row r="1459" spans="1:91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13"/>
      <c r="AW1459" s="13"/>
      <c r="AX1459" s="13"/>
      <c r="AY1459" s="13"/>
      <c r="AZ1459" s="13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3"/>
      <c r="CG1459" s="13"/>
      <c r="CH1459" s="13"/>
      <c r="CI1459" s="13"/>
      <c r="CJ1459" s="13"/>
      <c r="CK1459" s="13"/>
      <c r="CL1459" s="13"/>
      <c r="CM1459" s="13"/>
    </row>
    <row r="1460" spans="1:91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13"/>
      <c r="AW1460" s="13"/>
      <c r="AX1460" s="13"/>
      <c r="AY1460" s="13"/>
      <c r="AZ1460" s="13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3"/>
      <c r="CG1460" s="13"/>
      <c r="CH1460" s="13"/>
      <c r="CI1460" s="13"/>
      <c r="CJ1460" s="13"/>
      <c r="CK1460" s="13"/>
      <c r="CL1460" s="13"/>
      <c r="CM1460" s="13"/>
    </row>
    <row r="1461" spans="1:91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13"/>
      <c r="AX1461" s="13"/>
      <c r="AY1461" s="13"/>
      <c r="AZ1461" s="13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3"/>
      <c r="CG1461" s="13"/>
      <c r="CH1461" s="13"/>
      <c r="CI1461" s="13"/>
      <c r="CJ1461" s="13"/>
      <c r="CK1461" s="13"/>
      <c r="CL1461" s="13"/>
      <c r="CM1461" s="13"/>
    </row>
    <row r="1462" spans="1:91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13"/>
      <c r="AV1462" s="13"/>
      <c r="AW1462" s="13"/>
      <c r="AX1462" s="13"/>
      <c r="AY1462" s="13"/>
      <c r="AZ1462" s="13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3"/>
      <c r="CG1462" s="13"/>
      <c r="CH1462" s="13"/>
      <c r="CI1462" s="13"/>
      <c r="CJ1462" s="13"/>
      <c r="CK1462" s="13"/>
      <c r="CL1462" s="13"/>
      <c r="CM1462" s="13"/>
    </row>
    <row r="1463" spans="1:91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13"/>
      <c r="AV1463" s="13"/>
      <c r="AW1463" s="13"/>
      <c r="AX1463" s="13"/>
      <c r="AY1463" s="13"/>
      <c r="AZ1463" s="13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3"/>
      <c r="CG1463" s="13"/>
      <c r="CH1463" s="13"/>
      <c r="CI1463" s="13"/>
      <c r="CJ1463" s="13"/>
      <c r="CK1463" s="13"/>
      <c r="CL1463" s="13"/>
      <c r="CM1463" s="13"/>
    </row>
    <row r="1464" spans="1:91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13"/>
      <c r="AV1464" s="13"/>
      <c r="AW1464" s="13"/>
      <c r="AX1464" s="13"/>
      <c r="AY1464" s="13"/>
      <c r="AZ1464" s="13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3"/>
      <c r="CG1464" s="13"/>
      <c r="CH1464" s="13"/>
      <c r="CI1464" s="13"/>
      <c r="CJ1464" s="13"/>
      <c r="CK1464" s="13"/>
      <c r="CL1464" s="13"/>
      <c r="CM1464" s="13"/>
    </row>
    <row r="1465" spans="1:91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13"/>
      <c r="AX1465" s="13"/>
      <c r="AY1465" s="13"/>
      <c r="AZ1465" s="13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3"/>
      <c r="CG1465" s="13"/>
      <c r="CH1465" s="13"/>
      <c r="CI1465" s="13"/>
      <c r="CJ1465" s="13"/>
      <c r="CK1465" s="13"/>
      <c r="CL1465" s="13"/>
      <c r="CM1465" s="13"/>
    </row>
    <row r="1466" spans="1:91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  <c r="AT1466" s="13"/>
      <c r="AU1466" s="13"/>
      <c r="AV1466" s="13"/>
      <c r="AW1466" s="13"/>
      <c r="AX1466" s="13"/>
      <c r="AY1466" s="13"/>
      <c r="AZ1466" s="13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3"/>
      <c r="CG1466" s="13"/>
      <c r="CH1466" s="13"/>
      <c r="CI1466" s="13"/>
      <c r="CJ1466" s="13"/>
      <c r="CK1466" s="13"/>
      <c r="CL1466" s="13"/>
      <c r="CM1466" s="13"/>
    </row>
    <row r="1467" spans="1:91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  <c r="AT1467" s="13"/>
      <c r="AU1467" s="13"/>
      <c r="AV1467" s="13"/>
      <c r="AW1467" s="13"/>
      <c r="AX1467" s="13"/>
      <c r="AY1467" s="13"/>
      <c r="AZ1467" s="13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3"/>
      <c r="CG1467" s="13"/>
      <c r="CH1467" s="13"/>
      <c r="CI1467" s="13"/>
      <c r="CJ1467" s="13"/>
      <c r="CK1467" s="13"/>
      <c r="CL1467" s="13"/>
      <c r="CM1467" s="13"/>
    </row>
    <row r="1468" spans="1:91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  <c r="AT1468" s="13"/>
      <c r="AU1468" s="13"/>
      <c r="AV1468" s="13"/>
      <c r="AW1468" s="13"/>
      <c r="AX1468" s="13"/>
      <c r="AY1468" s="13"/>
      <c r="AZ1468" s="13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3"/>
      <c r="CG1468" s="13"/>
      <c r="CH1468" s="13"/>
      <c r="CI1468" s="13"/>
      <c r="CJ1468" s="13"/>
      <c r="CK1468" s="13"/>
      <c r="CL1468" s="13"/>
      <c r="CM1468" s="13"/>
    </row>
    <row r="1469" spans="1:91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  <c r="AT1469" s="13"/>
      <c r="AU1469" s="13"/>
      <c r="AV1469" s="13"/>
      <c r="AW1469" s="13"/>
      <c r="AX1469" s="13"/>
      <c r="AY1469" s="13"/>
      <c r="AZ1469" s="13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3"/>
      <c r="CG1469" s="13"/>
      <c r="CH1469" s="13"/>
      <c r="CI1469" s="13"/>
      <c r="CJ1469" s="13"/>
      <c r="CK1469" s="13"/>
      <c r="CL1469" s="13"/>
      <c r="CM1469" s="13"/>
    </row>
    <row r="1470" spans="1:91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  <c r="AT1470" s="13"/>
      <c r="AU1470" s="13"/>
      <c r="AV1470" s="13"/>
      <c r="AW1470" s="13"/>
      <c r="AX1470" s="13"/>
      <c r="AY1470" s="13"/>
      <c r="AZ1470" s="13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3"/>
      <c r="CG1470" s="13"/>
      <c r="CH1470" s="13"/>
      <c r="CI1470" s="13"/>
      <c r="CJ1470" s="13"/>
      <c r="CK1470" s="13"/>
      <c r="CL1470" s="13"/>
      <c r="CM1470" s="13"/>
    </row>
    <row r="1471" spans="1:91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  <c r="AT1471" s="13"/>
      <c r="AU1471" s="13"/>
      <c r="AV1471" s="13"/>
      <c r="AW1471" s="13"/>
      <c r="AX1471" s="13"/>
      <c r="AY1471" s="13"/>
      <c r="AZ1471" s="13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3"/>
      <c r="CG1471" s="13"/>
      <c r="CH1471" s="13"/>
      <c r="CI1471" s="13"/>
      <c r="CJ1471" s="13"/>
      <c r="CK1471" s="13"/>
      <c r="CL1471" s="13"/>
      <c r="CM1471" s="13"/>
    </row>
    <row r="1472" spans="1:91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  <c r="AT1472" s="13"/>
      <c r="AU1472" s="13"/>
      <c r="AV1472" s="13"/>
      <c r="AW1472" s="13"/>
      <c r="AX1472" s="13"/>
      <c r="AY1472" s="13"/>
      <c r="AZ1472" s="13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3"/>
      <c r="CG1472" s="13"/>
      <c r="CH1472" s="13"/>
      <c r="CI1472" s="13"/>
      <c r="CJ1472" s="13"/>
      <c r="CK1472" s="13"/>
      <c r="CL1472" s="13"/>
      <c r="CM1472" s="13"/>
    </row>
    <row r="1473" spans="1:91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  <c r="AT1473" s="13"/>
      <c r="AU1473" s="13"/>
      <c r="AV1473" s="13"/>
      <c r="AW1473" s="13"/>
      <c r="AX1473" s="13"/>
      <c r="AY1473" s="13"/>
      <c r="AZ1473" s="13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3"/>
      <c r="CG1473" s="13"/>
      <c r="CH1473" s="13"/>
      <c r="CI1473" s="13"/>
      <c r="CJ1473" s="13"/>
      <c r="CK1473" s="13"/>
      <c r="CL1473" s="13"/>
      <c r="CM1473" s="13"/>
    </row>
    <row r="1474" spans="1:91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  <c r="AT1474" s="13"/>
      <c r="AU1474" s="13"/>
      <c r="AV1474" s="13"/>
      <c r="AW1474" s="13"/>
      <c r="AX1474" s="13"/>
      <c r="AY1474" s="13"/>
      <c r="AZ1474" s="13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3"/>
      <c r="CG1474" s="13"/>
      <c r="CH1474" s="13"/>
      <c r="CI1474" s="13"/>
      <c r="CJ1474" s="13"/>
      <c r="CK1474" s="13"/>
      <c r="CL1474" s="13"/>
      <c r="CM1474" s="13"/>
    </row>
    <row r="1475" spans="1:91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13"/>
      <c r="AV1475" s="13"/>
      <c r="AW1475" s="13"/>
      <c r="AX1475" s="13"/>
      <c r="AY1475" s="13"/>
      <c r="AZ1475" s="13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3"/>
      <c r="CG1475" s="13"/>
      <c r="CH1475" s="13"/>
      <c r="CI1475" s="13"/>
      <c r="CJ1475" s="13"/>
      <c r="CK1475" s="13"/>
      <c r="CL1475" s="13"/>
      <c r="CM1475" s="13"/>
    </row>
    <row r="1476" spans="1:91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13"/>
      <c r="AV1476" s="13"/>
      <c r="AW1476" s="13"/>
      <c r="AX1476" s="13"/>
      <c r="AY1476" s="13"/>
      <c r="AZ1476" s="13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3"/>
      <c r="CG1476" s="13"/>
      <c r="CH1476" s="13"/>
      <c r="CI1476" s="13"/>
      <c r="CJ1476" s="13"/>
      <c r="CK1476" s="13"/>
      <c r="CL1476" s="13"/>
      <c r="CM1476" s="13"/>
    </row>
    <row r="1477" spans="1:91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13"/>
      <c r="AV1477" s="13"/>
      <c r="AW1477" s="13"/>
      <c r="AX1477" s="13"/>
      <c r="AY1477" s="13"/>
      <c r="AZ1477" s="13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3"/>
      <c r="CG1477" s="13"/>
      <c r="CH1477" s="13"/>
      <c r="CI1477" s="13"/>
      <c r="CJ1477" s="13"/>
      <c r="CK1477" s="13"/>
      <c r="CL1477" s="13"/>
      <c r="CM1477" s="13"/>
    </row>
    <row r="1478" spans="1:91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13"/>
      <c r="AV1478" s="13"/>
      <c r="AW1478" s="13"/>
      <c r="AX1478" s="13"/>
      <c r="AY1478" s="13"/>
      <c r="AZ1478" s="13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3"/>
      <c r="CG1478" s="13"/>
      <c r="CH1478" s="13"/>
      <c r="CI1478" s="13"/>
      <c r="CJ1478" s="13"/>
      <c r="CK1478" s="13"/>
      <c r="CL1478" s="13"/>
      <c r="CM1478" s="13"/>
    </row>
    <row r="1479" spans="1:91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13"/>
      <c r="AV1479" s="13"/>
      <c r="AW1479" s="13"/>
      <c r="AX1479" s="13"/>
      <c r="AY1479" s="13"/>
      <c r="AZ1479" s="13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3"/>
      <c r="CG1479" s="13"/>
      <c r="CH1479" s="13"/>
      <c r="CI1479" s="13"/>
      <c r="CJ1479" s="13"/>
      <c r="CK1479" s="13"/>
      <c r="CL1479" s="13"/>
      <c r="CM1479" s="13"/>
    </row>
    <row r="1480" spans="1:91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  <c r="AT1480" s="13"/>
      <c r="AU1480" s="13"/>
      <c r="AV1480" s="13"/>
      <c r="AW1480" s="13"/>
      <c r="AX1480" s="13"/>
      <c r="AY1480" s="13"/>
      <c r="AZ1480" s="13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3"/>
      <c r="CG1480" s="13"/>
      <c r="CH1480" s="13"/>
      <c r="CI1480" s="13"/>
      <c r="CJ1480" s="13"/>
      <c r="CK1480" s="13"/>
      <c r="CL1480" s="13"/>
      <c r="CM1480" s="13"/>
    </row>
    <row r="1481" spans="1:91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  <c r="AT1481" s="13"/>
      <c r="AU1481" s="13"/>
      <c r="AV1481" s="13"/>
      <c r="AW1481" s="13"/>
      <c r="AX1481" s="13"/>
      <c r="AY1481" s="13"/>
      <c r="AZ1481" s="13"/>
      <c r="BA1481" s="13"/>
      <c r="BB1481" s="13"/>
      <c r="BC1481" s="13"/>
      <c r="BD1481" s="13"/>
      <c r="BE1481" s="13"/>
      <c r="BF1481" s="13"/>
      <c r="BG1481" s="13"/>
      <c r="BH1481" s="13"/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3"/>
      <c r="CG1481" s="13"/>
      <c r="CH1481" s="13"/>
      <c r="CI1481" s="13"/>
      <c r="CJ1481" s="13"/>
      <c r="CK1481" s="13"/>
      <c r="CL1481" s="13"/>
      <c r="CM1481" s="13"/>
    </row>
    <row r="1482" spans="1:91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  <c r="AT1482" s="13"/>
      <c r="AU1482" s="13"/>
      <c r="AV1482" s="13"/>
      <c r="AW1482" s="13"/>
      <c r="AX1482" s="13"/>
      <c r="AY1482" s="13"/>
      <c r="AZ1482" s="13"/>
      <c r="BA1482" s="13"/>
      <c r="BB1482" s="13"/>
      <c r="BC1482" s="13"/>
      <c r="BD1482" s="13"/>
      <c r="BE1482" s="13"/>
      <c r="BF1482" s="13"/>
      <c r="BG1482" s="13"/>
      <c r="BH1482" s="13"/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3"/>
      <c r="CG1482" s="13"/>
      <c r="CH1482" s="13"/>
      <c r="CI1482" s="13"/>
      <c r="CJ1482" s="13"/>
      <c r="CK1482" s="13"/>
      <c r="CL1482" s="13"/>
      <c r="CM1482" s="13"/>
    </row>
    <row r="1483" spans="1:91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  <c r="AT1483" s="13"/>
      <c r="AU1483" s="13"/>
      <c r="AV1483" s="13"/>
      <c r="AW1483" s="13"/>
      <c r="AX1483" s="13"/>
      <c r="AY1483" s="13"/>
      <c r="AZ1483" s="13"/>
      <c r="BA1483" s="13"/>
      <c r="BB1483" s="13"/>
      <c r="BC1483" s="13"/>
      <c r="BD1483" s="13"/>
      <c r="BE1483" s="13"/>
      <c r="BF1483" s="13"/>
      <c r="BG1483" s="13"/>
      <c r="BH1483" s="13"/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3"/>
      <c r="CG1483" s="13"/>
      <c r="CH1483" s="13"/>
      <c r="CI1483" s="13"/>
      <c r="CJ1483" s="13"/>
      <c r="CK1483" s="13"/>
      <c r="CL1483" s="13"/>
      <c r="CM1483" s="13"/>
    </row>
    <row r="1484" spans="1:91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  <c r="AT1484" s="13"/>
      <c r="AU1484" s="13"/>
      <c r="AV1484" s="13"/>
      <c r="AW1484" s="13"/>
      <c r="AX1484" s="13"/>
      <c r="AY1484" s="13"/>
      <c r="AZ1484" s="13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3"/>
      <c r="CG1484" s="13"/>
      <c r="CH1484" s="13"/>
      <c r="CI1484" s="13"/>
      <c r="CJ1484" s="13"/>
      <c r="CK1484" s="13"/>
      <c r="CL1484" s="13"/>
      <c r="CM1484" s="13"/>
    </row>
    <row r="1485" spans="1:91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  <c r="AT1485" s="13"/>
      <c r="AU1485" s="13"/>
      <c r="AV1485" s="13"/>
      <c r="AW1485" s="13"/>
      <c r="AX1485" s="13"/>
      <c r="AY1485" s="13"/>
      <c r="AZ1485" s="13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3"/>
      <c r="CG1485" s="13"/>
      <c r="CH1485" s="13"/>
      <c r="CI1485" s="13"/>
      <c r="CJ1485" s="13"/>
      <c r="CK1485" s="13"/>
      <c r="CL1485" s="13"/>
      <c r="CM1485" s="13"/>
    </row>
    <row r="1486" spans="1:91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  <c r="AT1486" s="13"/>
      <c r="AU1486" s="13"/>
      <c r="AV1486" s="13"/>
      <c r="AW1486" s="13"/>
      <c r="AX1486" s="13"/>
      <c r="AY1486" s="13"/>
      <c r="AZ1486" s="13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3"/>
      <c r="CG1486" s="13"/>
      <c r="CH1486" s="13"/>
      <c r="CI1486" s="13"/>
      <c r="CJ1486" s="13"/>
      <c r="CK1486" s="13"/>
      <c r="CL1486" s="13"/>
      <c r="CM1486" s="13"/>
    </row>
    <row r="1487" spans="1:91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  <c r="AT1487" s="13"/>
      <c r="AU1487" s="13"/>
      <c r="AV1487" s="13"/>
      <c r="AW1487" s="13"/>
      <c r="AX1487" s="13"/>
      <c r="AY1487" s="13"/>
      <c r="AZ1487" s="13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3"/>
      <c r="CG1487" s="13"/>
      <c r="CH1487" s="13"/>
      <c r="CI1487" s="13"/>
      <c r="CJ1487" s="13"/>
      <c r="CK1487" s="13"/>
      <c r="CL1487" s="13"/>
      <c r="CM1487" s="13"/>
    </row>
    <row r="1488" spans="1:91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  <c r="AT1488" s="13"/>
      <c r="AU1488" s="13"/>
      <c r="AV1488" s="13"/>
      <c r="AW1488" s="13"/>
      <c r="AX1488" s="13"/>
      <c r="AY1488" s="13"/>
      <c r="AZ1488" s="13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3"/>
      <c r="CG1488" s="13"/>
      <c r="CH1488" s="13"/>
      <c r="CI1488" s="13"/>
      <c r="CJ1488" s="13"/>
      <c r="CK1488" s="13"/>
      <c r="CL1488" s="13"/>
      <c r="CM1488" s="13"/>
    </row>
    <row r="1489" spans="1:91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  <c r="AT1489" s="13"/>
      <c r="AU1489" s="13"/>
      <c r="AV1489" s="13"/>
      <c r="AW1489" s="13"/>
      <c r="AX1489" s="13"/>
      <c r="AY1489" s="13"/>
      <c r="AZ1489" s="13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3"/>
      <c r="CG1489" s="13"/>
      <c r="CH1489" s="13"/>
      <c r="CI1489" s="13"/>
      <c r="CJ1489" s="13"/>
      <c r="CK1489" s="13"/>
      <c r="CL1489" s="13"/>
      <c r="CM1489" s="13"/>
    </row>
    <row r="1490" spans="1:91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  <c r="AT1490" s="13"/>
      <c r="AU1490" s="13"/>
      <c r="AV1490" s="13"/>
      <c r="AW1490" s="13"/>
      <c r="AX1490" s="13"/>
      <c r="AY1490" s="13"/>
      <c r="AZ1490" s="13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3"/>
      <c r="CG1490" s="13"/>
      <c r="CH1490" s="13"/>
      <c r="CI1490" s="13"/>
      <c r="CJ1490" s="13"/>
      <c r="CK1490" s="13"/>
      <c r="CL1490" s="13"/>
      <c r="CM1490" s="13"/>
    </row>
    <row r="1491" spans="1:91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  <c r="AT1491" s="13"/>
      <c r="AU1491" s="13"/>
      <c r="AV1491" s="13"/>
      <c r="AW1491" s="13"/>
      <c r="AX1491" s="13"/>
      <c r="AY1491" s="13"/>
      <c r="AZ1491" s="13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3"/>
      <c r="CG1491" s="13"/>
      <c r="CH1491" s="13"/>
      <c r="CI1491" s="13"/>
      <c r="CJ1491" s="13"/>
      <c r="CK1491" s="13"/>
      <c r="CL1491" s="13"/>
      <c r="CM1491" s="13"/>
    </row>
    <row r="1492" spans="1:91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  <c r="AT1492" s="13"/>
      <c r="AU1492" s="13"/>
      <c r="AV1492" s="13"/>
      <c r="AW1492" s="13"/>
      <c r="AX1492" s="13"/>
      <c r="AY1492" s="13"/>
      <c r="AZ1492" s="13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3"/>
      <c r="CG1492" s="13"/>
      <c r="CH1492" s="13"/>
      <c r="CI1492" s="13"/>
      <c r="CJ1492" s="13"/>
      <c r="CK1492" s="13"/>
      <c r="CL1492" s="13"/>
      <c r="CM1492" s="13"/>
    </row>
    <row r="1493" spans="1:91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  <c r="AT1493" s="13"/>
      <c r="AU1493" s="13"/>
      <c r="AV1493" s="13"/>
      <c r="AW1493" s="13"/>
      <c r="AX1493" s="13"/>
      <c r="AY1493" s="13"/>
      <c r="AZ1493" s="13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3"/>
      <c r="CG1493" s="13"/>
      <c r="CH1493" s="13"/>
      <c r="CI1493" s="13"/>
      <c r="CJ1493" s="13"/>
      <c r="CK1493" s="13"/>
      <c r="CL1493" s="13"/>
      <c r="CM1493" s="13"/>
    </row>
    <row r="1494" spans="1:91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  <c r="AT1494" s="13"/>
      <c r="AU1494" s="13"/>
      <c r="AV1494" s="13"/>
      <c r="AW1494" s="13"/>
      <c r="AX1494" s="13"/>
      <c r="AY1494" s="13"/>
      <c r="AZ1494" s="13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3"/>
      <c r="CG1494" s="13"/>
      <c r="CH1494" s="13"/>
      <c r="CI1494" s="13"/>
      <c r="CJ1494" s="13"/>
      <c r="CK1494" s="13"/>
      <c r="CL1494" s="13"/>
      <c r="CM1494" s="13"/>
    </row>
    <row r="1495" spans="1:91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  <c r="AT1495" s="13"/>
      <c r="AU1495" s="13"/>
      <c r="AV1495" s="13"/>
      <c r="AW1495" s="13"/>
      <c r="AX1495" s="13"/>
      <c r="AY1495" s="13"/>
      <c r="AZ1495" s="13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3"/>
      <c r="CG1495" s="13"/>
      <c r="CH1495" s="13"/>
      <c r="CI1495" s="13"/>
      <c r="CJ1495" s="13"/>
      <c r="CK1495" s="13"/>
      <c r="CL1495" s="13"/>
      <c r="CM1495" s="13"/>
    </row>
    <row r="1496" spans="1:91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  <c r="AT1496" s="13"/>
      <c r="AU1496" s="13"/>
      <c r="AV1496" s="13"/>
      <c r="AW1496" s="13"/>
      <c r="AX1496" s="13"/>
      <c r="AY1496" s="13"/>
      <c r="AZ1496" s="13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3"/>
      <c r="CG1496" s="13"/>
      <c r="CH1496" s="13"/>
      <c r="CI1496" s="13"/>
      <c r="CJ1496" s="13"/>
      <c r="CK1496" s="13"/>
      <c r="CL1496" s="13"/>
      <c r="CM1496" s="13"/>
    </row>
    <row r="1497" spans="1:91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  <c r="AT1497" s="13"/>
      <c r="AU1497" s="13"/>
      <c r="AV1497" s="13"/>
      <c r="AW1497" s="13"/>
      <c r="AX1497" s="13"/>
      <c r="AY1497" s="13"/>
      <c r="AZ1497" s="13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3"/>
      <c r="CG1497" s="13"/>
      <c r="CH1497" s="13"/>
      <c r="CI1497" s="13"/>
      <c r="CJ1497" s="13"/>
      <c r="CK1497" s="13"/>
      <c r="CL1497" s="13"/>
      <c r="CM1497" s="13"/>
    </row>
    <row r="1498" spans="1:91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  <c r="AT1498" s="13"/>
      <c r="AU1498" s="13"/>
      <c r="AV1498" s="13"/>
      <c r="AW1498" s="13"/>
      <c r="AX1498" s="13"/>
      <c r="AY1498" s="13"/>
      <c r="AZ1498" s="13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3"/>
      <c r="CG1498" s="13"/>
      <c r="CH1498" s="13"/>
      <c r="CI1498" s="13"/>
      <c r="CJ1498" s="13"/>
      <c r="CK1498" s="13"/>
      <c r="CL1498" s="13"/>
      <c r="CM1498" s="13"/>
    </row>
    <row r="1499" spans="1:91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  <c r="AT1499" s="13"/>
      <c r="AU1499" s="13"/>
      <c r="AV1499" s="13"/>
      <c r="AW1499" s="13"/>
      <c r="AX1499" s="13"/>
      <c r="AY1499" s="13"/>
      <c r="AZ1499" s="13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3"/>
      <c r="CG1499" s="13"/>
      <c r="CH1499" s="13"/>
      <c r="CI1499" s="13"/>
      <c r="CJ1499" s="13"/>
      <c r="CK1499" s="13"/>
      <c r="CL1499" s="13"/>
      <c r="CM1499" s="13"/>
    </row>
    <row r="1500" spans="1:91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  <c r="AT1500" s="13"/>
      <c r="AU1500" s="13"/>
      <c r="AV1500" s="13"/>
      <c r="AW1500" s="13"/>
      <c r="AX1500" s="13"/>
      <c r="AY1500" s="13"/>
      <c r="AZ1500" s="13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3"/>
      <c r="CG1500" s="13"/>
      <c r="CH1500" s="13"/>
      <c r="CI1500" s="13"/>
      <c r="CJ1500" s="13"/>
      <c r="CK1500" s="13"/>
      <c r="CL1500" s="13"/>
      <c r="CM1500" s="13"/>
    </row>
    <row r="1501" spans="1:91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  <c r="AT1501" s="13"/>
      <c r="AU1501" s="13"/>
      <c r="AV1501" s="13"/>
      <c r="AW1501" s="13"/>
      <c r="AX1501" s="13"/>
      <c r="AY1501" s="13"/>
      <c r="AZ1501" s="13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3"/>
      <c r="CG1501" s="13"/>
      <c r="CH1501" s="13"/>
      <c r="CI1501" s="13"/>
      <c r="CJ1501" s="13"/>
      <c r="CK1501" s="13"/>
      <c r="CL1501" s="13"/>
      <c r="CM1501" s="13"/>
    </row>
    <row r="1502" spans="1:91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  <c r="AT1502" s="13"/>
      <c r="AU1502" s="13"/>
      <c r="AV1502" s="13"/>
      <c r="AW1502" s="13"/>
      <c r="AX1502" s="13"/>
      <c r="AY1502" s="13"/>
      <c r="AZ1502" s="13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3"/>
      <c r="CG1502" s="13"/>
      <c r="CH1502" s="13"/>
      <c r="CI1502" s="13"/>
      <c r="CJ1502" s="13"/>
      <c r="CK1502" s="13"/>
      <c r="CL1502" s="13"/>
      <c r="CM1502" s="13"/>
    </row>
    <row r="1503" spans="1:91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  <c r="AT1503" s="13"/>
      <c r="AU1503" s="13"/>
      <c r="AV1503" s="13"/>
      <c r="AW1503" s="13"/>
      <c r="AX1503" s="13"/>
      <c r="AY1503" s="13"/>
      <c r="AZ1503" s="13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3"/>
      <c r="CG1503" s="13"/>
      <c r="CH1503" s="13"/>
      <c r="CI1503" s="13"/>
      <c r="CJ1503" s="13"/>
      <c r="CK1503" s="13"/>
      <c r="CL1503" s="13"/>
      <c r="CM1503" s="13"/>
    </row>
    <row r="1504" spans="1:91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  <c r="AT1504" s="13"/>
      <c r="AU1504" s="13"/>
      <c r="AV1504" s="13"/>
      <c r="AW1504" s="13"/>
      <c r="AX1504" s="13"/>
      <c r="AY1504" s="13"/>
      <c r="AZ1504" s="13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3"/>
      <c r="CG1504" s="13"/>
      <c r="CH1504" s="13"/>
      <c r="CI1504" s="13"/>
      <c r="CJ1504" s="13"/>
      <c r="CK1504" s="13"/>
      <c r="CL1504" s="13"/>
      <c r="CM1504" s="13"/>
    </row>
    <row r="1505" spans="1:91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  <c r="AT1505" s="13"/>
      <c r="AU1505" s="13"/>
      <c r="AV1505" s="13"/>
      <c r="AW1505" s="13"/>
      <c r="AX1505" s="13"/>
      <c r="AY1505" s="13"/>
      <c r="AZ1505" s="13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3"/>
      <c r="CG1505" s="13"/>
      <c r="CH1505" s="13"/>
      <c r="CI1505" s="13"/>
      <c r="CJ1505" s="13"/>
      <c r="CK1505" s="13"/>
      <c r="CL1505" s="13"/>
      <c r="CM1505" s="13"/>
    </row>
    <row r="1506" spans="1:91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  <c r="AT1506" s="13"/>
      <c r="AU1506" s="13"/>
      <c r="AV1506" s="13"/>
      <c r="AW1506" s="13"/>
      <c r="AX1506" s="13"/>
      <c r="AY1506" s="13"/>
      <c r="AZ1506" s="13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3"/>
      <c r="CG1506" s="13"/>
      <c r="CH1506" s="13"/>
      <c r="CI1506" s="13"/>
      <c r="CJ1506" s="13"/>
      <c r="CK1506" s="13"/>
      <c r="CL1506" s="13"/>
      <c r="CM1506" s="13"/>
    </row>
    <row r="1507" spans="1:91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  <c r="AT1507" s="13"/>
      <c r="AU1507" s="13"/>
      <c r="AV1507" s="13"/>
      <c r="AW1507" s="13"/>
      <c r="AX1507" s="13"/>
      <c r="AY1507" s="13"/>
      <c r="AZ1507" s="13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/>
      <c r="BU1507" s="13"/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3"/>
      <c r="CG1507" s="13"/>
      <c r="CH1507" s="13"/>
      <c r="CI1507" s="13"/>
      <c r="CJ1507" s="13"/>
      <c r="CK1507" s="13"/>
      <c r="CL1507" s="13"/>
      <c r="CM1507" s="13"/>
    </row>
    <row r="1508" spans="1:91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  <c r="AT1508" s="13"/>
      <c r="AU1508" s="13"/>
      <c r="AV1508" s="13"/>
      <c r="AW1508" s="13"/>
      <c r="AX1508" s="13"/>
      <c r="AY1508" s="13"/>
      <c r="AZ1508" s="13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3"/>
      <c r="CG1508" s="13"/>
      <c r="CH1508" s="13"/>
      <c r="CI1508" s="13"/>
      <c r="CJ1508" s="13"/>
      <c r="CK1508" s="13"/>
      <c r="CL1508" s="13"/>
      <c r="CM1508" s="13"/>
    </row>
    <row r="1509" spans="1:91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  <c r="AT1509" s="13"/>
      <c r="AU1509" s="13"/>
      <c r="AV1509" s="13"/>
      <c r="AW1509" s="13"/>
      <c r="AX1509" s="13"/>
      <c r="AY1509" s="13"/>
      <c r="AZ1509" s="13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3"/>
      <c r="CG1509" s="13"/>
      <c r="CH1509" s="13"/>
      <c r="CI1509" s="13"/>
      <c r="CJ1509" s="13"/>
      <c r="CK1509" s="13"/>
      <c r="CL1509" s="13"/>
      <c r="CM1509" s="13"/>
    </row>
    <row r="1510" spans="1:91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  <c r="AT1510" s="13"/>
      <c r="AU1510" s="13"/>
      <c r="AV1510" s="13"/>
      <c r="AW1510" s="13"/>
      <c r="AX1510" s="13"/>
      <c r="AY1510" s="13"/>
      <c r="AZ1510" s="13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3"/>
      <c r="CG1510" s="13"/>
      <c r="CH1510" s="13"/>
      <c r="CI1510" s="13"/>
      <c r="CJ1510" s="13"/>
      <c r="CK1510" s="13"/>
      <c r="CL1510" s="13"/>
      <c r="CM1510" s="13"/>
    </row>
    <row r="1511" spans="1:91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  <c r="AT1511" s="13"/>
      <c r="AU1511" s="13"/>
      <c r="AV1511" s="13"/>
      <c r="AW1511" s="13"/>
      <c r="AX1511" s="13"/>
      <c r="AY1511" s="13"/>
      <c r="AZ1511" s="13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3"/>
      <c r="CG1511" s="13"/>
      <c r="CH1511" s="13"/>
      <c r="CI1511" s="13"/>
      <c r="CJ1511" s="13"/>
      <c r="CK1511" s="13"/>
      <c r="CL1511" s="13"/>
      <c r="CM1511" s="13"/>
    </row>
    <row r="1512" spans="1:91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13"/>
      <c r="AV1512" s="13"/>
      <c r="AW1512" s="13"/>
      <c r="AX1512" s="13"/>
      <c r="AY1512" s="13"/>
      <c r="AZ1512" s="13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/>
      <c r="BU1512" s="13"/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3"/>
      <c r="CG1512" s="13"/>
      <c r="CH1512" s="13"/>
      <c r="CI1512" s="13"/>
      <c r="CJ1512" s="13"/>
      <c r="CK1512" s="13"/>
      <c r="CL1512" s="13"/>
      <c r="CM1512" s="13"/>
    </row>
    <row r="1513" spans="1:91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13"/>
      <c r="AV1513" s="13"/>
      <c r="AW1513" s="13"/>
      <c r="AX1513" s="13"/>
      <c r="AY1513" s="13"/>
      <c r="AZ1513" s="13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3"/>
      <c r="CG1513" s="13"/>
      <c r="CH1513" s="13"/>
      <c r="CI1513" s="13"/>
      <c r="CJ1513" s="13"/>
      <c r="CK1513" s="13"/>
      <c r="CL1513" s="13"/>
      <c r="CM1513" s="13"/>
    </row>
    <row r="1514" spans="1:91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  <c r="AT1514" s="13"/>
      <c r="AU1514" s="13"/>
      <c r="AV1514" s="13"/>
      <c r="AW1514" s="13"/>
      <c r="AX1514" s="13"/>
      <c r="AY1514" s="13"/>
      <c r="AZ1514" s="13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3"/>
      <c r="CG1514" s="13"/>
      <c r="CH1514" s="13"/>
      <c r="CI1514" s="13"/>
      <c r="CJ1514" s="13"/>
      <c r="CK1514" s="13"/>
      <c r="CL1514" s="13"/>
      <c r="CM1514" s="13"/>
    </row>
    <row r="1515" spans="1:91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  <c r="AT1515" s="13"/>
      <c r="AU1515" s="13"/>
      <c r="AV1515" s="13"/>
      <c r="AW1515" s="13"/>
      <c r="AX1515" s="13"/>
      <c r="AY1515" s="13"/>
      <c r="AZ1515" s="13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3"/>
      <c r="CG1515" s="13"/>
      <c r="CH1515" s="13"/>
      <c r="CI1515" s="13"/>
      <c r="CJ1515" s="13"/>
      <c r="CK1515" s="13"/>
      <c r="CL1515" s="13"/>
      <c r="CM1515" s="13"/>
    </row>
    <row r="1516" spans="1:91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  <c r="AT1516" s="13"/>
      <c r="AU1516" s="13"/>
      <c r="AV1516" s="13"/>
      <c r="AW1516" s="13"/>
      <c r="AX1516" s="13"/>
      <c r="AY1516" s="13"/>
      <c r="AZ1516" s="13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3"/>
      <c r="CG1516" s="13"/>
      <c r="CH1516" s="13"/>
      <c r="CI1516" s="13"/>
      <c r="CJ1516" s="13"/>
      <c r="CK1516" s="13"/>
      <c r="CL1516" s="13"/>
      <c r="CM1516" s="13"/>
    </row>
    <row r="1517" spans="1:91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  <c r="AT1517" s="13"/>
      <c r="AU1517" s="13"/>
      <c r="AV1517" s="13"/>
      <c r="AW1517" s="13"/>
      <c r="AX1517" s="13"/>
      <c r="AY1517" s="13"/>
      <c r="AZ1517" s="13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3"/>
      <c r="CG1517" s="13"/>
      <c r="CH1517" s="13"/>
      <c r="CI1517" s="13"/>
      <c r="CJ1517" s="13"/>
      <c r="CK1517" s="13"/>
      <c r="CL1517" s="13"/>
      <c r="CM1517" s="13"/>
    </row>
    <row r="1518" spans="1:91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  <c r="AT1518" s="13"/>
      <c r="AU1518" s="13"/>
      <c r="AV1518" s="13"/>
      <c r="AW1518" s="13"/>
      <c r="AX1518" s="13"/>
      <c r="AY1518" s="13"/>
      <c r="AZ1518" s="13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3"/>
      <c r="CG1518" s="13"/>
      <c r="CH1518" s="13"/>
      <c r="CI1518" s="13"/>
      <c r="CJ1518" s="13"/>
      <c r="CK1518" s="13"/>
      <c r="CL1518" s="13"/>
      <c r="CM1518" s="13"/>
    </row>
    <row r="1519" spans="1:91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  <c r="AT1519" s="13"/>
      <c r="AU1519" s="13"/>
      <c r="AV1519" s="13"/>
      <c r="AW1519" s="13"/>
      <c r="AX1519" s="13"/>
      <c r="AY1519" s="13"/>
      <c r="AZ1519" s="13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3"/>
      <c r="CG1519" s="13"/>
      <c r="CH1519" s="13"/>
      <c r="CI1519" s="13"/>
      <c r="CJ1519" s="13"/>
      <c r="CK1519" s="13"/>
      <c r="CL1519" s="13"/>
      <c r="CM1519" s="13"/>
    </row>
    <row r="1520" spans="1:91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  <c r="AT1520" s="13"/>
      <c r="AU1520" s="13"/>
      <c r="AV1520" s="13"/>
      <c r="AW1520" s="13"/>
      <c r="AX1520" s="13"/>
      <c r="AY1520" s="13"/>
      <c r="AZ1520" s="13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3"/>
      <c r="CG1520" s="13"/>
      <c r="CH1520" s="13"/>
      <c r="CI1520" s="13"/>
      <c r="CJ1520" s="13"/>
      <c r="CK1520" s="13"/>
      <c r="CL1520" s="13"/>
      <c r="CM1520" s="13"/>
    </row>
    <row r="1521" spans="1:91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  <c r="AT1521" s="13"/>
      <c r="AU1521" s="13"/>
      <c r="AV1521" s="13"/>
      <c r="AW1521" s="13"/>
      <c r="AX1521" s="13"/>
      <c r="AY1521" s="13"/>
      <c r="AZ1521" s="13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3"/>
      <c r="CG1521" s="13"/>
      <c r="CH1521" s="13"/>
      <c r="CI1521" s="13"/>
      <c r="CJ1521" s="13"/>
      <c r="CK1521" s="13"/>
      <c r="CL1521" s="13"/>
      <c r="CM1521" s="13"/>
    </row>
    <row r="1522" spans="1:91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  <c r="AT1522" s="13"/>
      <c r="AU1522" s="13"/>
      <c r="AV1522" s="13"/>
      <c r="AW1522" s="13"/>
      <c r="AX1522" s="13"/>
      <c r="AY1522" s="13"/>
      <c r="AZ1522" s="13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3"/>
      <c r="CG1522" s="13"/>
      <c r="CH1522" s="13"/>
      <c r="CI1522" s="13"/>
      <c r="CJ1522" s="13"/>
      <c r="CK1522" s="13"/>
      <c r="CL1522" s="13"/>
      <c r="CM1522" s="13"/>
    </row>
    <row r="1523" spans="1:91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  <c r="AT1523" s="13"/>
      <c r="AU1523" s="13"/>
      <c r="AV1523" s="13"/>
      <c r="AW1523" s="13"/>
      <c r="AX1523" s="13"/>
      <c r="AY1523" s="13"/>
      <c r="AZ1523" s="13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3"/>
      <c r="CG1523" s="13"/>
      <c r="CH1523" s="13"/>
      <c r="CI1523" s="13"/>
      <c r="CJ1523" s="13"/>
      <c r="CK1523" s="13"/>
      <c r="CL1523" s="13"/>
      <c r="CM1523" s="13"/>
    </row>
    <row r="1524" spans="1:91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  <c r="AT1524" s="13"/>
      <c r="AU1524" s="13"/>
      <c r="AV1524" s="13"/>
      <c r="AW1524" s="13"/>
      <c r="AX1524" s="13"/>
      <c r="AY1524" s="13"/>
      <c r="AZ1524" s="13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3"/>
      <c r="CG1524" s="13"/>
      <c r="CH1524" s="13"/>
      <c r="CI1524" s="13"/>
      <c r="CJ1524" s="13"/>
      <c r="CK1524" s="13"/>
      <c r="CL1524" s="13"/>
      <c r="CM1524" s="13"/>
    </row>
    <row r="1525" spans="1:91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  <c r="AT1525" s="13"/>
      <c r="AU1525" s="13"/>
      <c r="AV1525" s="13"/>
      <c r="AW1525" s="13"/>
      <c r="AX1525" s="13"/>
      <c r="AY1525" s="13"/>
      <c r="AZ1525" s="13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3"/>
      <c r="CG1525" s="13"/>
      <c r="CH1525" s="13"/>
      <c r="CI1525" s="13"/>
      <c r="CJ1525" s="13"/>
      <c r="CK1525" s="13"/>
      <c r="CL1525" s="13"/>
      <c r="CM1525" s="13"/>
    </row>
    <row r="1526" spans="1:91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  <c r="AT1526" s="13"/>
      <c r="AU1526" s="13"/>
      <c r="AV1526" s="13"/>
      <c r="AW1526" s="13"/>
      <c r="AX1526" s="13"/>
      <c r="AY1526" s="13"/>
      <c r="AZ1526" s="13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3"/>
      <c r="CG1526" s="13"/>
      <c r="CH1526" s="13"/>
      <c r="CI1526" s="13"/>
      <c r="CJ1526" s="13"/>
      <c r="CK1526" s="13"/>
      <c r="CL1526" s="13"/>
      <c r="CM1526" s="13"/>
    </row>
    <row r="1527" spans="1:91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  <c r="AT1527" s="13"/>
      <c r="AU1527" s="13"/>
      <c r="AV1527" s="13"/>
      <c r="AW1527" s="13"/>
      <c r="AX1527" s="13"/>
      <c r="AY1527" s="13"/>
      <c r="AZ1527" s="13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3"/>
      <c r="CG1527" s="13"/>
      <c r="CH1527" s="13"/>
      <c r="CI1527" s="13"/>
      <c r="CJ1527" s="13"/>
      <c r="CK1527" s="13"/>
      <c r="CL1527" s="13"/>
      <c r="CM1527" s="13"/>
    </row>
    <row r="1528" spans="1:91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  <c r="AT1528" s="13"/>
      <c r="AU1528" s="13"/>
      <c r="AV1528" s="13"/>
      <c r="AW1528" s="13"/>
      <c r="AX1528" s="13"/>
      <c r="AY1528" s="13"/>
      <c r="AZ1528" s="13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3"/>
      <c r="CG1528" s="13"/>
      <c r="CH1528" s="13"/>
      <c r="CI1528" s="13"/>
      <c r="CJ1528" s="13"/>
      <c r="CK1528" s="13"/>
      <c r="CL1528" s="13"/>
      <c r="CM1528" s="13"/>
    </row>
    <row r="1529" spans="1:91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  <c r="AT1529" s="13"/>
      <c r="AU1529" s="13"/>
      <c r="AV1529" s="13"/>
      <c r="AW1529" s="13"/>
      <c r="AX1529" s="13"/>
      <c r="AY1529" s="13"/>
      <c r="AZ1529" s="13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13"/>
      <c r="CG1529" s="13"/>
      <c r="CH1529" s="13"/>
      <c r="CI1529" s="13"/>
      <c r="CJ1529" s="13"/>
      <c r="CK1529" s="13"/>
      <c r="CL1529" s="13"/>
      <c r="CM1529" s="13"/>
    </row>
    <row r="1530" spans="1:91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  <c r="AT1530" s="13"/>
      <c r="AU1530" s="13"/>
      <c r="AV1530" s="13"/>
      <c r="AW1530" s="13"/>
      <c r="AX1530" s="13"/>
      <c r="AY1530" s="13"/>
      <c r="AZ1530" s="13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3"/>
      <c r="CG1530" s="13"/>
      <c r="CH1530" s="13"/>
      <c r="CI1530" s="13"/>
      <c r="CJ1530" s="13"/>
      <c r="CK1530" s="13"/>
      <c r="CL1530" s="13"/>
      <c r="CM1530" s="13"/>
    </row>
    <row r="1531" spans="1:91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  <c r="AT1531" s="13"/>
      <c r="AU1531" s="13"/>
      <c r="AV1531" s="13"/>
      <c r="AW1531" s="13"/>
      <c r="AX1531" s="13"/>
      <c r="AY1531" s="13"/>
      <c r="AZ1531" s="13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3"/>
      <c r="CG1531" s="13"/>
      <c r="CH1531" s="13"/>
      <c r="CI1531" s="13"/>
      <c r="CJ1531" s="13"/>
      <c r="CK1531" s="13"/>
      <c r="CL1531" s="13"/>
      <c r="CM1531" s="13"/>
    </row>
    <row r="1532" spans="1:91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  <c r="AT1532" s="13"/>
      <c r="AU1532" s="13"/>
      <c r="AV1532" s="13"/>
      <c r="AW1532" s="13"/>
      <c r="AX1532" s="13"/>
      <c r="AY1532" s="13"/>
      <c r="AZ1532" s="13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3"/>
      <c r="CG1532" s="13"/>
      <c r="CH1532" s="13"/>
      <c r="CI1532" s="13"/>
      <c r="CJ1532" s="13"/>
      <c r="CK1532" s="13"/>
      <c r="CL1532" s="13"/>
      <c r="CM1532" s="13"/>
    </row>
    <row r="1533" spans="1:91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  <c r="AT1533" s="13"/>
      <c r="AU1533" s="13"/>
      <c r="AV1533" s="13"/>
      <c r="AW1533" s="13"/>
      <c r="AX1533" s="13"/>
      <c r="AY1533" s="13"/>
      <c r="AZ1533" s="13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3"/>
      <c r="CG1533" s="13"/>
      <c r="CH1533" s="13"/>
      <c r="CI1533" s="13"/>
      <c r="CJ1533" s="13"/>
      <c r="CK1533" s="13"/>
      <c r="CL1533" s="13"/>
      <c r="CM1533" s="13"/>
    </row>
    <row r="1534" spans="1:91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  <c r="AT1534" s="13"/>
      <c r="AU1534" s="13"/>
      <c r="AV1534" s="13"/>
      <c r="AW1534" s="13"/>
      <c r="AX1534" s="13"/>
      <c r="AY1534" s="13"/>
      <c r="AZ1534" s="13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3"/>
      <c r="CG1534" s="13"/>
      <c r="CH1534" s="13"/>
      <c r="CI1534" s="13"/>
      <c r="CJ1534" s="13"/>
      <c r="CK1534" s="13"/>
      <c r="CL1534" s="13"/>
      <c r="CM1534" s="13"/>
    </row>
    <row r="1535" spans="1:91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  <c r="AT1535" s="13"/>
      <c r="AU1535" s="13"/>
      <c r="AV1535" s="13"/>
      <c r="AW1535" s="13"/>
      <c r="AX1535" s="13"/>
      <c r="AY1535" s="13"/>
      <c r="AZ1535" s="13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3"/>
      <c r="CG1535" s="13"/>
      <c r="CH1535" s="13"/>
      <c r="CI1535" s="13"/>
      <c r="CJ1535" s="13"/>
      <c r="CK1535" s="13"/>
      <c r="CL1535" s="13"/>
      <c r="CM1535" s="13"/>
    </row>
    <row r="1536" spans="1:91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  <c r="AT1536" s="13"/>
      <c r="AU1536" s="13"/>
      <c r="AV1536" s="13"/>
      <c r="AW1536" s="13"/>
      <c r="AX1536" s="13"/>
      <c r="AY1536" s="13"/>
      <c r="AZ1536" s="13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3"/>
      <c r="CG1536" s="13"/>
      <c r="CH1536" s="13"/>
      <c r="CI1536" s="13"/>
      <c r="CJ1536" s="13"/>
      <c r="CK1536" s="13"/>
      <c r="CL1536" s="13"/>
      <c r="CM1536" s="13"/>
    </row>
    <row r="1537" spans="1:91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  <c r="AT1537" s="13"/>
      <c r="AU1537" s="13"/>
      <c r="AV1537" s="13"/>
      <c r="AW1537" s="13"/>
      <c r="AX1537" s="13"/>
      <c r="AY1537" s="13"/>
      <c r="AZ1537" s="13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3"/>
      <c r="CG1537" s="13"/>
      <c r="CH1537" s="13"/>
      <c r="CI1537" s="13"/>
      <c r="CJ1537" s="13"/>
      <c r="CK1537" s="13"/>
      <c r="CL1537" s="13"/>
      <c r="CM1537" s="13"/>
    </row>
    <row r="1538" spans="1:91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  <c r="AT1538" s="13"/>
      <c r="AU1538" s="13"/>
      <c r="AV1538" s="13"/>
      <c r="AW1538" s="13"/>
      <c r="AX1538" s="13"/>
      <c r="AY1538" s="13"/>
      <c r="AZ1538" s="13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3"/>
      <c r="CG1538" s="13"/>
      <c r="CH1538" s="13"/>
      <c r="CI1538" s="13"/>
      <c r="CJ1538" s="13"/>
      <c r="CK1538" s="13"/>
      <c r="CL1538" s="13"/>
      <c r="CM1538" s="13"/>
    </row>
    <row r="1539" spans="1:91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  <c r="AT1539" s="13"/>
      <c r="AU1539" s="13"/>
      <c r="AV1539" s="13"/>
      <c r="AW1539" s="13"/>
      <c r="AX1539" s="13"/>
      <c r="AY1539" s="13"/>
      <c r="AZ1539" s="13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3"/>
      <c r="CG1539" s="13"/>
      <c r="CH1539" s="13"/>
      <c r="CI1539" s="13"/>
      <c r="CJ1539" s="13"/>
      <c r="CK1539" s="13"/>
      <c r="CL1539" s="13"/>
      <c r="CM1539" s="13"/>
    </row>
    <row r="1540" spans="1:91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  <c r="AT1540" s="13"/>
      <c r="AU1540" s="13"/>
      <c r="AV1540" s="13"/>
      <c r="AW1540" s="13"/>
      <c r="AX1540" s="13"/>
      <c r="AY1540" s="13"/>
      <c r="AZ1540" s="13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3"/>
      <c r="CG1540" s="13"/>
      <c r="CH1540" s="13"/>
      <c r="CI1540" s="13"/>
      <c r="CJ1540" s="13"/>
      <c r="CK1540" s="13"/>
      <c r="CL1540" s="13"/>
      <c r="CM1540" s="13"/>
    </row>
    <row r="1541" spans="1:91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  <c r="AT1541" s="13"/>
      <c r="AU1541" s="13"/>
      <c r="AV1541" s="13"/>
      <c r="AW1541" s="13"/>
      <c r="AX1541" s="13"/>
      <c r="AY1541" s="13"/>
      <c r="AZ1541" s="13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3"/>
      <c r="CG1541" s="13"/>
      <c r="CH1541" s="13"/>
      <c r="CI1541" s="13"/>
      <c r="CJ1541" s="13"/>
      <c r="CK1541" s="13"/>
      <c r="CL1541" s="13"/>
      <c r="CM1541" s="13"/>
    </row>
    <row r="1542" spans="1:91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  <c r="AT1542" s="13"/>
      <c r="AU1542" s="13"/>
      <c r="AV1542" s="13"/>
      <c r="AW1542" s="13"/>
      <c r="AX1542" s="13"/>
      <c r="AY1542" s="13"/>
      <c r="AZ1542" s="13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3"/>
      <c r="CG1542" s="13"/>
      <c r="CH1542" s="13"/>
      <c r="CI1542" s="13"/>
      <c r="CJ1542" s="13"/>
      <c r="CK1542" s="13"/>
      <c r="CL1542" s="13"/>
      <c r="CM1542" s="13"/>
    </row>
    <row r="1543" spans="1:91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  <c r="AT1543" s="13"/>
      <c r="AU1543" s="13"/>
      <c r="AV1543" s="13"/>
      <c r="AW1543" s="13"/>
      <c r="AX1543" s="13"/>
      <c r="AY1543" s="13"/>
      <c r="AZ1543" s="13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3"/>
      <c r="CG1543" s="13"/>
      <c r="CH1543" s="13"/>
      <c r="CI1543" s="13"/>
      <c r="CJ1543" s="13"/>
      <c r="CK1543" s="13"/>
      <c r="CL1543" s="13"/>
      <c r="CM1543" s="13"/>
    </row>
    <row r="1544" spans="1:91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  <c r="AT1544" s="13"/>
      <c r="AU1544" s="13"/>
      <c r="AV1544" s="13"/>
      <c r="AW1544" s="13"/>
      <c r="AX1544" s="13"/>
      <c r="AY1544" s="13"/>
      <c r="AZ1544" s="13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3"/>
      <c r="CG1544" s="13"/>
      <c r="CH1544" s="13"/>
      <c r="CI1544" s="13"/>
      <c r="CJ1544" s="13"/>
      <c r="CK1544" s="13"/>
      <c r="CL1544" s="13"/>
      <c r="CM1544" s="13"/>
    </row>
    <row r="1545" spans="1:91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  <c r="AT1545" s="13"/>
      <c r="AU1545" s="13"/>
      <c r="AV1545" s="13"/>
      <c r="AW1545" s="13"/>
      <c r="AX1545" s="13"/>
      <c r="AY1545" s="13"/>
      <c r="AZ1545" s="13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3"/>
      <c r="CG1545" s="13"/>
      <c r="CH1545" s="13"/>
      <c r="CI1545" s="13"/>
      <c r="CJ1545" s="13"/>
      <c r="CK1545" s="13"/>
      <c r="CL1545" s="13"/>
      <c r="CM1545" s="13"/>
    </row>
    <row r="1546" spans="1:91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13"/>
      <c r="AV1546" s="13"/>
      <c r="AW1546" s="13"/>
      <c r="AX1546" s="13"/>
      <c r="AY1546" s="13"/>
      <c r="AZ1546" s="13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3"/>
      <c r="CG1546" s="13"/>
      <c r="CH1546" s="13"/>
      <c r="CI1546" s="13"/>
      <c r="CJ1546" s="13"/>
      <c r="CK1546" s="13"/>
      <c r="CL1546" s="13"/>
      <c r="CM1546" s="13"/>
    </row>
    <row r="1547" spans="1:91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13"/>
      <c r="AV1547" s="13"/>
      <c r="AW1547" s="13"/>
      <c r="AX1547" s="13"/>
      <c r="AY1547" s="13"/>
      <c r="AZ1547" s="13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3"/>
      <c r="CG1547" s="13"/>
      <c r="CH1547" s="13"/>
      <c r="CI1547" s="13"/>
      <c r="CJ1547" s="13"/>
      <c r="CK1547" s="13"/>
      <c r="CL1547" s="13"/>
      <c r="CM1547" s="13"/>
    </row>
    <row r="1548" spans="1:91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  <c r="AT1548" s="13"/>
      <c r="AU1548" s="13"/>
      <c r="AV1548" s="13"/>
      <c r="AW1548" s="13"/>
      <c r="AX1548" s="13"/>
      <c r="AY1548" s="13"/>
      <c r="AZ1548" s="13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3"/>
      <c r="CG1548" s="13"/>
      <c r="CH1548" s="13"/>
      <c r="CI1548" s="13"/>
      <c r="CJ1548" s="13"/>
      <c r="CK1548" s="13"/>
      <c r="CL1548" s="13"/>
      <c r="CM1548" s="13"/>
    </row>
    <row r="1549" spans="1:91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  <c r="AT1549" s="13"/>
      <c r="AU1549" s="13"/>
      <c r="AV1549" s="13"/>
      <c r="AW1549" s="13"/>
      <c r="AX1549" s="13"/>
      <c r="AY1549" s="13"/>
      <c r="AZ1549" s="13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3"/>
      <c r="CG1549" s="13"/>
      <c r="CH1549" s="13"/>
      <c r="CI1549" s="13"/>
      <c r="CJ1549" s="13"/>
      <c r="CK1549" s="13"/>
      <c r="CL1549" s="13"/>
      <c r="CM1549" s="13"/>
    </row>
    <row r="1550" spans="1:91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  <c r="AT1550" s="13"/>
      <c r="AU1550" s="13"/>
      <c r="AV1550" s="13"/>
      <c r="AW1550" s="13"/>
      <c r="AX1550" s="13"/>
      <c r="AY1550" s="13"/>
      <c r="AZ1550" s="13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3"/>
      <c r="CG1550" s="13"/>
      <c r="CH1550" s="13"/>
      <c r="CI1550" s="13"/>
      <c r="CJ1550" s="13"/>
      <c r="CK1550" s="13"/>
      <c r="CL1550" s="13"/>
      <c r="CM1550" s="13"/>
    </row>
    <row r="1551" spans="1:91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  <c r="AT1551" s="13"/>
      <c r="AU1551" s="13"/>
      <c r="AV1551" s="13"/>
      <c r="AW1551" s="13"/>
      <c r="AX1551" s="13"/>
      <c r="AY1551" s="13"/>
      <c r="AZ1551" s="13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3"/>
      <c r="CG1551" s="13"/>
      <c r="CH1551" s="13"/>
      <c r="CI1551" s="13"/>
      <c r="CJ1551" s="13"/>
      <c r="CK1551" s="13"/>
      <c r="CL1551" s="13"/>
      <c r="CM1551" s="13"/>
    </row>
    <row r="1552" spans="1:91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  <c r="AT1552" s="13"/>
      <c r="AU1552" s="13"/>
      <c r="AV1552" s="13"/>
      <c r="AW1552" s="13"/>
      <c r="AX1552" s="13"/>
      <c r="AY1552" s="13"/>
      <c r="AZ1552" s="13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3"/>
      <c r="CG1552" s="13"/>
      <c r="CH1552" s="13"/>
      <c r="CI1552" s="13"/>
      <c r="CJ1552" s="13"/>
      <c r="CK1552" s="13"/>
      <c r="CL1552" s="13"/>
      <c r="CM1552" s="13"/>
    </row>
    <row r="1553" spans="1:91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  <c r="AT1553" s="13"/>
      <c r="AU1553" s="13"/>
      <c r="AV1553" s="13"/>
      <c r="AW1553" s="13"/>
      <c r="AX1553" s="13"/>
      <c r="AY1553" s="13"/>
      <c r="AZ1553" s="13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3"/>
      <c r="CG1553" s="13"/>
      <c r="CH1553" s="13"/>
      <c r="CI1553" s="13"/>
      <c r="CJ1553" s="13"/>
      <c r="CK1553" s="13"/>
      <c r="CL1553" s="13"/>
      <c r="CM1553" s="13"/>
    </row>
    <row r="1554" spans="1:91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  <c r="AT1554" s="13"/>
      <c r="AU1554" s="13"/>
      <c r="AV1554" s="13"/>
      <c r="AW1554" s="13"/>
      <c r="AX1554" s="13"/>
      <c r="AY1554" s="13"/>
      <c r="AZ1554" s="13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3"/>
      <c r="CG1554" s="13"/>
      <c r="CH1554" s="13"/>
      <c r="CI1554" s="13"/>
      <c r="CJ1554" s="13"/>
      <c r="CK1554" s="13"/>
      <c r="CL1554" s="13"/>
      <c r="CM1554" s="13"/>
    </row>
    <row r="1555" spans="1:91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  <c r="AT1555" s="13"/>
      <c r="AU1555" s="13"/>
      <c r="AV1555" s="13"/>
      <c r="AW1555" s="13"/>
      <c r="AX1555" s="13"/>
      <c r="AY1555" s="13"/>
      <c r="AZ1555" s="13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3"/>
      <c r="CG1555" s="13"/>
      <c r="CH1555" s="13"/>
      <c r="CI1555" s="13"/>
      <c r="CJ1555" s="13"/>
      <c r="CK1555" s="13"/>
      <c r="CL1555" s="13"/>
      <c r="CM1555" s="13"/>
    </row>
    <row r="1556" spans="1:91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  <c r="AT1556" s="13"/>
      <c r="AU1556" s="13"/>
      <c r="AV1556" s="13"/>
      <c r="AW1556" s="13"/>
      <c r="AX1556" s="13"/>
      <c r="AY1556" s="13"/>
      <c r="AZ1556" s="13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3"/>
      <c r="CG1556" s="13"/>
      <c r="CH1556" s="13"/>
      <c r="CI1556" s="13"/>
      <c r="CJ1556" s="13"/>
      <c r="CK1556" s="13"/>
      <c r="CL1556" s="13"/>
      <c r="CM1556" s="13"/>
    </row>
    <row r="1557" spans="1:91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  <c r="AT1557" s="13"/>
      <c r="AU1557" s="13"/>
      <c r="AV1557" s="13"/>
      <c r="AW1557" s="13"/>
      <c r="AX1557" s="13"/>
      <c r="AY1557" s="13"/>
      <c r="AZ1557" s="13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3"/>
      <c r="CG1557" s="13"/>
      <c r="CH1557" s="13"/>
      <c r="CI1557" s="13"/>
      <c r="CJ1557" s="13"/>
      <c r="CK1557" s="13"/>
      <c r="CL1557" s="13"/>
      <c r="CM1557" s="13"/>
    </row>
    <row r="1558" spans="1:91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  <c r="AT1558" s="13"/>
      <c r="AU1558" s="13"/>
      <c r="AV1558" s="13"/>
      <c r="AW1558" s="13"/>
      <c r="AX1558" s="13"/>
      <c r="AY1558" s="13"/>
      <c r="AZ1558" s="13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3"/>
      <c r="CG1558" s="13"/>
      <c r="CH1558" s="13"/>
      <c r="CI1558" s="13"/>
      <c r="CJ1558" s="13"/>
      <c r="CK1558" s="13"/>
      <c r="CL1558" s="13"/>
      <c r="CM1558" s="13"/>
    </row>
    <row r="1559" spans="1:91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  <c r="AT1559" s="13"/>
      <c r="AU1559" s="13"/>
      <c r="AV1559" s="13"/>
      <c r="AW1559" s="13"/>
      <c r="AX1559" s="13"/>
      <c r="AY1559" s="13"/>
      <c r="AZ1559" s="13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3"/>
      <c r="CG1559" s="13"/>
      <c r="CH1559" s="13"/>
      <c r="CI1559" s="13"/>
      <c r="CJ1559" s="13"/>
      <c r="CK1559" s="13"/>
      <c r="CL1559" s="13"/>
      <c r="CM1559" s="13"/>
    </row>
    <row r="1560" spans="1:91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  <c r="AT1560" s="13"/>
      <c r="AU1560" s="13"/>
      <c r="AV1560" s="13"/>
      <c r="AW1560" s="13"/>
      <c r="AX1560" s="13"/>
      <c r="AY1560" s="13"/>
      <c r="AZ1560" s="13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3"/>
      <c r="CG1560" s="13"/>
      <c r="CH1560" s="13"/>
      <c r="CI1560" s="13"/>
      <c r="CJ1560" s="13"/>
      <c r="CK1560" s="13"/>
      <c r="CL1560" s="13"/>
      <c r="CM1560" s="13"/>
    </row>
    <row r="1561" spans="1:91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  <c r="AT1561" s="13"/>
      <c r="AU1561" s="13"/>
      <c r="AV1561" s="13"/>
      <c r="AW1561" s="13"/>
      <c r="AX1561" s="13"/>
      <c r="AY1561" s="13"/>
      <c r="AZ1561" s="13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3"/>
      <c r="CG1561" s="13"/>
      <c r="CH1561" s="13"/>
      <c r="CI1561" s="13"/>
      <c r="CJ1561" s="13"/>
      <c r="CK1561" s="13"/>
      <c r="CL1561" s="13"/>
      <c r="CM1561" s="13"/>
    </row>
    <row r="1562" spans="1:91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  <c r="AT1562" s="13"/>
      <c r="AU1562" s="13"/>
      <c r="AV1562" s="13"/>
      <c r="AW1562" s="13"/>
      <c r="AX1562" s="13"/>
      <c r="AY1562" s="13"/>
      <c r="AZ1562" s="13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3"/>
      <c r="CG1562" s="13"/>
      <c r="CH1562" s="13"/>
      <c r="CI1562" s="13"/>
      <c r="CJ1562" s="13"/>
      <c r="CK1562" s="13"/>
      <c r="CL1562" s="13"/>
      <c r="CM1562" s="13"/>
    </row>
    <row r="1563" spans="1:91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  <c r="AT1563" s="13"/>
      <c r="AU1563" s="13"/>
      <c r="AV1563" s="13"/>
      <c r="AW1563" s="13"/>
      <c r="AX1563" s="13"/>
      <c r="AY1563" s="13"/>
      <c r="AZ1563" s="13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3"/>
      <c r="CG1563" s="13"/>
      <c r="CH1563" s="13"/>
      <c r="CI1563" s="13"/>
      <c r="CJ1563" s="13"/>
      <c r="CK1563" s="13"/>
      <c r="CL1563" s="13"/>
      <c r="CM1563" s="13"/>
    </row>
    <row r="1564" spans="1:91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  <c r="AT1564" s="13"/>
      <c r="AU1564" s="13"/>
      <c r="AV1564" s="13"/>
      <c r="AW1564" s="13"/>
      <c r="AX1564" s="13"/>
      <c r="AY1564" s="13"/>
      <c r="AZ1564" s="13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3"/>
      <c r="CG1564" s="13"/>
      <c r="CH1564" s="13"/>
      <c r="CI1564" s="13"/>
      <c r="CJ1564" s="13"/>
      <c r="CK1564" s="13"/>
      <c r="CL1564" s="13"/>
      <c r="CM1564" s="13"/>
    </row>
    <row r="1565" spans="1:91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  <c r="AT1565" s="13"/>
      <c r="AU1565" s="13"/>
      <c r="AV1565" s="13"/>
      <c r="AW1565" s="13"/>
      <c r="AX1565" s="13"/>
      <c r="AY1565" s="13"/>
      <c r="AZ1565" s="13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3"/>
      <c r="CG1565" s="13"/>
      <c r="CH1565" s="13"/>
      <c r="CI1565" s="13"/>
      <c r="CJ1565" s="13"/>
      <c r="CK1565" s="13"/>
      <c r="CL1565" s="13"/>
      <c r="CM1565" s="13"/>
    </row>
    <row r="1566" spans="1:91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  <c r="AT1566" s="13"/>
      <c r="AU1566" s="13"/>
      <c r="AV1566" s="13"/>
      <c r="AW1566" s="13"/>
      <c r="AX1566" s="13"/>
      <c r="AY1566" s="13"/>
      <c r="AZ1566" s="13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3"/>
      <c r="CG1566" s="13"/>
      <c r="CH1566" s="13"/>
      <c r="CI1566" s="13"/>
      <c r="CJ1566" s="13"/>
      <c r="CK1566" s="13"/>
      <c r="CL1566" s="13"/>
      <c r="CM1566" s="13"/>
    </row>
    <row r="1567" spans="1:91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  <c r="AT1567" s="13"/>
      <c r="AU1567" s="13"/>
      <c r="AV1567" s="13"/>
      <c r="AW1567" s="13"/>
      <c r="AX1567" s="13"/>
      <c r="AY1567" s="13"/>
      <c r="AZ1567" s="13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3"/>
      <c r="CG1567" s="13"/>
      <c r="CH1567" s="13"/>
      <c r="CI1567" s="13"/>
      <c r="CJ1567" s="13"/>
      <c r="CK1567" s="13"/>
      <c r="CL1567" s="13"/>
      <c r="CM1567" s="13"/>
    </row>
    <row r="1568" spans="1:91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  <c r="AT1568" s="13"/>
      <c r="AU1568" s="13"/>
      <c r="AV1568" s="13"/>
      <c r="AW1568" s="13"/>
      <c r="AX1568" s="13"/>
      <c r="AY1568" s="13"/>
      <c r="AZ1568" s="13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3"/>
      <c r="CG1568" s="13"/>
      <c r="CH1568" s="13"/>
      <c r="CI1568" s="13"/>
      <c r="CJ1568" s="13"/>
      <c r="CK1568" s="13"/>
      <c r="CL1568" s="13"/>
      <c r="CM1568" s="13"/>
    </row>
    <row r="1569" spans="1:91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  <c r="AT1569" s="13"/>
      <c r="AU1569" s="13"/>
      <c r="AV1569" s="13"/>
      <c r="AW1569" s="13"/>
      <c r="AX1569" s="13"/>
      <c r="AY1569" s="13"/>
      <c r="AZ1569" s="13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3"/>
      <c r="CG1569" s="13"/>
      <c r="CH1569" s="13"/>
      <c r="CI1569" s="13"/>
      <c r="CJ1569" s="13"/>
      <c r="CK1569" s="13"/>
      <c r="CL1569" s="13"/>
      <c r="CM1569" s="13"/>
    </row>
    <row r="1570" spans="1:91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  <c r="AT1570" s="13"/>
      <c r="AU1570" s="13"/>
      <c r="AV1570" s="13"/>
      <c r="AW1570" s="13"/>
      <c r="AX1570" s="13"/>
      <c r="AY1570" s="13"/>
      <c r="AZ1570" s="13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3"/>
      <c r="CG1570" s="13"/>
      <c r="CH1570" s="13"/>
      <c r="CI1570" s="13"/>
      <c r="CJ1570" s="13"/>
      <c r="CK1570" s="13"/>
      <c r="CL1570" s="13"/>
      <c r="CM1570" s="13"/>
    </row>
    <row r="1571" spans="1:91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  <c r="AT1571" s="13"/>
      <c r="AU1571" s="13"/>
      <c r="AV1571" s="13"/>
      <c r="AW1571" s="13"/>
      <c r="AX1571" s="13"/>
      <c r="AY1571" s="13"/>
      <c r="AZ1571" s="13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3"/>
      <c r="CG1571" s="13"/>
      <c r="CH1571" s="13"/>
      <c r="CI1571" s="13"/>
      <c r="CJ1571" s="13"/>
      <c r="CK1571" s="13"/>
      <c r="CL1571" s="13"/>
      <c r="CM1571" s="13"/>
    </row>
    <row r="1572" spans="1:91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  <c r="AT1572" s="13"/>
      <c r="AU1572" s="13"/>
      <c r="AV1572" s="13"/>
      <c r="AW1572" s="13"/>
      <c r="AX1572" s="13"/>
      <c r="AY1572" s="13"/>
      <c r="AZ1572" s="13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3"/>
      <c r="CG1572" s="13"/>
      <c r="CH1572" s="13"/>
      <c r="CI1572" s="13"/>
      <c r="CJ1572" s="13"/>
      <c r="CK1572" s="13"/>
      <c r="CL1572" s="13"/>
      <c r="CM1572" s="13"/>
    </row>
    <row r="1573" spans="1:91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  <c r="AT1573" s="13"/>
      <c r="AU1573" s="13"/>
      <c r="AV1573" s="13"/>
      <c r="AW1573" s="13"/>
      <c r="AX1573" s="13"/>
      <c r="AY1573" s="13"/>
      <c r="AZ1573" s="13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3"/>
      <c r="CG1573" s="13"/>
      <c r="CH1573" s="13"/>
      <c r="CI1573" s="13"/>
      <c r="CJ1573" s="13"/>
      <c r="CK1573" s="13"/>
      <c r="CL1573" s="13"/>
      <c r="CM1573" s="13"/>
    </row>
    <row r="1574" spans="1:91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  <c r="AT1574" s="13"/>
      <c r="AU1574" s="13"/>
      <c r="AV1574" s="13"/>
      <c r="AW1574" s="13"/>
      <c r="AX1574" s="13"/>
      <c r="AY1574" s="13"/>
      <c r="AZ1574" s="13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3"/>
      <c r="CG1574" s="13"/>
      <c r="CH1574" s="13"/>
      <c r="CI1574" s="13"/>
      <c r="CJ1574" s="13"/>
      <c r="CK1574" s="13"/>
      <c r="CL1574" s="13"/>
      <c r="CM1574" s="13"/>
    </row>
    <row r="1575" spans="1:91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  <c r="AT1575" s="13"/>
      <c r="AU1575" s="13"/>
      <c r="AV1575" s="13"/>
      <c r="AW1575" s="13"/>
      <c r="AX1575" s="13"/>
      <c r="AY1575" s="13"/>
      <c r="AZ1575" s="13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3"/>
      <c r="CG1575" s="13"/>
      <c r="CH1575" s="13"/>
      <c r="CI1575" s="13"/>
      <c r="CJ1575" s="13"/>
      <c r="CK1575" s="13"/>
      <c r="CL1575" s="13"/>
      <c r="CM1575" s="13"/>
    </row>
    <row r="1576" spans="1:91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  <c r="AT1576" s="13"/>
      <c r="AU1576" s="13"/>
      <c r="AV1576" s="13"/>
      <c r="AW1576" s="13"/>
      <c r="AX1576" s="13"/>
      <c r="AY1576" s="13"/>
      <c r="AZ1576" s="13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3"/>
      <c r="CG1576" s="13"/>
      <c r="CH1576" s="13"/>
      <c r="CI1576" s="13"/>
      <c r="CJ1576" s="13"/>
      <c r="CK1576" s="13"/>
      <c r="CL1576" s="13"/>
      <c r="CM1576" s="13"/>
    </row>
    <row r="1577" spans="1:91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  <c r="AT1577" s="13"/>
      <c r="AU1577" s="13"/>
      <c r="AV1577" s="13"/>
      <c r="AW1577" s="13"/>
      <c r="AX1577" s="13"/>
      <c r="AY1577" s="13"/>
      <c r="AZ1577" s="13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3"/>
      <c r="CG1577" s="13"/>
      <c r="CH1577" s="13"/>
      <c r="CI1577" s="13"/>
      <c r="CJ1577" s="13"/>
      <c r="CK1577" s="13"/>
      <c r="CL1577" s="13"/>
      <c r="CM1577" s="13"/>
    </row>
    <row r="1578" spans="1:91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  <c r="AT1578" s="13"/>
      <c r="AU1578" s="13"/>
      <c r="AV1578" s="13"/>
      <c r="AW1578" s="13"/>
      <c r="AX1578" s="13"/>
      <c r="AY1578" s="13"/>
      <c r="AZ1578" s="13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3"/>
      <c r="CG1578" s="13"/>
      <c r="CH1578" s="13"/>
      <c r="CI1578" s="13"/>
      <c r="CJ1578" s="13"/>
      <c r="CK1578" s="13"/>
      <c r="CL1578" s="13"/>
      <c r="CM1578" s="13"/>
    </row>
    <row r="1579" spans="1:91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  <c r="AT1579" s="13"/>
      <c r="AU1579" s="13"/>
      <c r="AV1579" s="13"/>
      <c r="AW1579" s="13"/>
      <c r="AX1579" s="13"/>
      <c r="AY1579" s="13"/>
      <c r="AZ1579" s="13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3"/>
      <c r="CG1579" s="13"/>
      <c r="CH1579" s="13"/>
      <c r="CI1579" s="13"/>
      <c r="CJ1579" s="13"/>
      <c r="CK1579" s="13"/>
      <c r="CL1579" s="13"/>
      <c r="CM1579" s="13"/>
    </row>
    <row r="1580" spans="1:91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  <c r="AT1580" s="13"/>
      <c r="AU1580" s="13"/>
      <c r="AV1580" s="13"/>
      <c r="AW1580" s="13"/>
      <c r="AX1580" s="13"/>
      <c r="AY1580" s="13"/>
      <c r="AZ1580" s="13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3"/>
      <c r="CG1580" s="13"/>
      <c r="CH1580" s="13"/>
      <c r="CI1580" s="13"/>
      <c r="CJ1580" s="13"/>
      <c r="CK1580" s="13"/>
      <c r="CL1580" s="13"/>
      <c r="CM1580" s="13"/>
    </row>
    <row r="1581" spans="1:91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  <c r="AT1581" s="13"/>
      <c r="AU1581" s="13"/>
      <c r="AV1581" s="13"/>
      <c r="AW1581" s="13"/>
      <c r="AX1581" s="13"/>
      <c r="AY1581" s="13"/>
      <c r="AZ1581" s="13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3"/>
      <c r="CG1581" s="13"/>
      <c r="CH1581" s="13"/>
      <c r="CI1581" s="13"/>
      <c r="CJ1581" s="13"/>
      <c r="CK1581" s="13"/>
      <c r="CL1581" s="13"/>
      <c r="CM1581" s="13"/>
    </row>
    <row r="1582" spans="1:91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  <c r="AT1582" s="13"/>
      <c r="AU1582" s="13"/>
      <c r="AV1582" s="13"/>
      <c r="AW1582" s="13"/>
      <c r="AX1582" s="13"/>
      <c r="AY1582" s="13"/>
      <c r="AZ1582" s="13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3"/>
      <c r="CG1582" s="13"/>
      <c r="CH1582" s="13"/>
      <c r="CI1582" s="13"/>
      <c r="CJ1582" s="13"/>
      <c r="CK1582" s="13"/>
      <c r="CL1582" s="13"/>
      <c r="CM1582" s="13"/>
    </row>
    <row r="1583" spans="1:91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  <c r="AT1583" s="13"/>
      <c r="AU1583" s="13"/>
      <c r="AV1583" s="13"/>
      <c r="AW1583" s="13"/>
      <c r="AX1583" s="13"/>
      <c r="AY1583" s="13"/>
      <c r="AZ1583" s="13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3"/>
      <c r="CG1583" s="13"/>
      <c r="CH1583" s="13"/>
      <c r="CI1583" s="13"/>
      <c r="CJ1583" s="13"/>
      <c r="CK1583" s="13"/>
      <c r="CL1583" s="13"/>
      <c r="CM1583" s="13"/>
    </row>
    <row r="1584" spans="1:91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  <c r="AT1584" s="13"/>
      <c r="AU1584" s="13"/>
      <c r="AV1584" s="13"/>
      <c r="AW1584" s="13"/>
      <c r="AX1584" s="13"/>
      <c r="AY1584" s="13"/>
      <c r="AZ1584" s="13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3"/>
      <c r="CG1584" s="13"/>
      <c r="CH1584" s="13"/>
      <c r="CI1584" s="13"/>
      <c r="CJ1584" s="13"/>
      <c r="CK1584" s="13"/>
      <c r="CL1584" s="13"/>
      <c r="CM1584" s="13"/>
    </row>
    <row r="1585" spans="1:91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  <c r="AT1585" s="13"/>
      <c r="AU1585" s="13"/>
      <c r="AV1585" s="13"/>
      <c r="AW1585" s="13"/>
      <c r="AX1585" s="13"/>
      <c r="AY1585" s="13"/>
      <c r="AZ1585" s="13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3"/>
      <c r="CG1585" s="13"/>
      <c r="CH1585" s="13"/>
      <c r="CI1585" s="13"/>
      <c r="CJ1585" s="13"/>
      <c r="CK1585" s="13"/>
      <c r="CL1585" s="13"/>
      <c r="CM1585" s="13"/>
    </row>
    <row r="1586" spans="1:91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  <c r="AT1586" s="13"/>
      <c r="AU1586" s="13"/>
      <c r="AV1586" s="13"/>
      <c r="AW1586" s="13"/>
      <c r="AX1586" s="13"/>
      <c r="AY1586" s="13"/>
      <c r="AZ1586" s="13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3"/>
      <c r="CG1586" s="13"/>
      <c r="CH1586" s="13"/>
      <c r="CI1586" s="13"/>
      <c r="CJ1586" s="13"/>
      <c r="CK1586" s="13"/>
      <c r="CL1586" s="13"/>
      <c r="CM1586" s="13"/>
    </row>
    <row r="1587" spans="1:91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  <c r="AT1587" s="13"/>
      <c r="AU1587" s="13"/>
      <c r="AV1587" s="13"/>
      <c r="AW1587" s="13"/>
      <c r="AX1587" s="13"/>
      <c r="AY1587" s="13"/>
      <c r="AZ1587" s="13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3"/>
      <c r="CG1587" s="13"/>
      <c r="CH1587" s="13"/>
      <c r="CI1587" s="13"/>
      <c r="CJ1587" s="13"/>
      <c r="CK1587" s="13"/>
      <c r="CL1587" s="13"/>
      <c r="CM1587" s="13"/>
    </row>
    <row r="1588" spans="1:91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  <c r="AT1588" s="13"/>
      <c r="AU1588" s="13"/>
      <c r="AV1588" s="13"/>
      <c r="AW1588" s="13"/>
      <c r="AX1588" s="13"/>
      <c r="AY1588" s="13"/>
      <c r="AZ1588" s="13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3"/>
      <c r="CG1588" s="13"/>
      <c r="CH1588" s="13"/>
      <c r="CI1588" s="13"/>
      <c r="CJ1588" s="13"/>
      <c r="CK1588" s="13"/>
      <c r="CL1588" s="13"/>
      <c r="CM1588" s="13"/>
    </row>
    <row r="1589" spans="1:91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  <c r="AT1589" s="13"/>
      <c r="AU1589" s="13"/>
      <c r="AV1589" s="13"/>
      <c r="AW1589" s="13"/>
      <c r="AX1589" s="13"/>
      <c r="AY1589" s="13"/>
      <c r="AZ1589" s="13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3"/>
      <c r="CG1589" s="13"/>
      <c r="CH1589" s="13"/>
      <c r="CI1589" s="13"/>
      <c r="CJ1589" s="13"/>
      <c r="CK1589" s="13"/>
      <c r="CL1589" s="13"/>
      <c r="CM1589" s="13"/>
    </row>
    <row r="1590" spans="1:91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  <c r="AT1590" s="13"/>
      <c r="AU1590" s="13"/>
      <c r="AV1590" s="13"/>
      <c r="AW1590" s="13"/>
      <c r="AX1590" s="13"/>
      <c r="AY1590" s="13"/>
      <c r="AZ1590" s="13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3"/>
      <c r="CG1590" s="13"/>
      <c r="CH1590" s="13"/>
      <c r="CI1590" s="13"/>
      <c r="CJ1590" s="13"/>
      <c r="CK1590" s="13"/>
      <c r="CL1590" s="13"/>
      <c r="CM1590" s="13"/>
    </row>
    <row r="1591" spans="1:91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  <c r="AT1591" s="13"/>
      <c r="AU1591" s="13"/>
      <c r="AV1591" s="13"/>
      <c r="AW1591" s="13"/>
      <c r="AX1591" s="13"/>
      <c r="AY1591" s="13"/>
      <c r="AZ1591" s="13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3"/>
      <c r="CG1591" s="13"/>
      <c r="CH1591" s="13"/>
      <c r="CI1591" s="13"/>
      <c r="CJ1591" s="13"/>
      <c r="CK1591" s="13"/>
      <c r="CL1591" s="13"/>
      <c r="CM1591" s="13"/>
    </row>
    <row r="1592" spans="1:91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  <c r="AT1592" s="13"/>
      <c r="AU1592" s="13"/>
      <c r="AV1592" s="13"/>
      <c r="AW1592" s="13"/>
      <c r="AX1592" s="13"/>
      <c r="AY1592" s="13"/>
      <c r="AZ1592" s="13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3"/>
      <c r="CG1592" s="13"/>
      <c r="CH1592" s="13"/>
      <c r="CI1592" s="13"/>
      <c r="CJ1592" s="13"/>
      <c r="CK1592" s="13"/>
      <c r="CL1592" s="13"/>
      <c r="CM1592" s="13"/>
    </row>
    <row r="1593" spans="1:91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  <c r="AT1593" s="13"/>
      <c r="AU1593" s="13"/>
      <c r="AV1593" s="13"/>
      <c r="AW1593" s="13"/>
      <c r="AX1593" s="13"/>
      <c r="AY1593" s="13"/>
      <c r="AZ1593" s="13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3"/>
      <c r="CG1593" s="13"/>
      <c r="CH1593" s="13"/>
      <c r="CI1593" s="13"/>
      <c r="CJ1593" s="13"/>
      <c r="CK1593" s="13"/>
      <c r="CL1593" s="13"/>
      <c r="CM1593" s="13"/>
    </row>
    <row r="1594" spans="1:91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  <c r="AT1594" s="13"/>
      <c r="AU1594" s="13"/>
      <c r="AV1594" s="13"/>
      <c r="AW1594" s="13"/>
      <c r="AX1594" s="13"/>
      <c r="AY1594" s="13"/>
      <c r="AZ1594" s="13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3"/>
      <c r="CG1594" s="13"/>
      <c r="CH1594" s="13"/>
      <c r="CI1594" s="13"/>
      <c r="CJ1594" s="13"/>
      <c r="CK1594" s="13"/>
      <c r="CL1594" s="13"/>
      <c r="CM1594" s="13"/>
    </row>
    <row r="1595" spans="1:91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  <c r="AT1595" s="13"/>
      <c r="AU1595" s="13"/>
      <c r="AV1595" s="13"/>
      <c r="AW1595" s="13"/>
      <c r="AX1595" s="13"/>
      <c r="AY1595" s="13"/>
      <c r="AZ1595" s="13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3"/>
      <c r="CG1595" s="13"/>
      <c r="CH1595" s="13"/>
      <c r="CI1595" s="13"/>
      <c r="CJ1595" s="13"/>
      <c r="CK1595" s="13"/>
      <c r="CL1595" s="13"/>
      <c r="CM1595" s="13"/>
    </row>
    <row r="1596" spans="1:91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  <c r="AT1596" s="13"/>
      <c r="AU1596" s="13"/>
      <c r="AV1596" s="13"/>
      <c r="AW1596" s="13"/>
      <c r="AX1596" s="13"/>
      <c r="AY1596" s="13"/>
      <c r="AZ1596" s="13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3"/>
      <c r="CG1596" s="13"/>
      <c r="CH1596" s="13"/>
      <c r="CI1596" s="13"/>
      <c r="CJ1596" s="13"/>
      <c r="CK1596" s="13"/>
      <c r="CL1596" s="13"/>
      <c r="CM1596" s="13"/>
    </row>
    <row r="1597" spans="1:91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  <c r="AT1597" s="13"/>
      <c r="AU1597" s="13"/>
      <c r="AV1597" s="13"/>
      <c r="AW1597" s="13"/>
      <c r="AX1597" s="13"/>
      <c r="AY1597" s="13"/>
      <c r="AZ1597" s="13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3"/>
      <c r="CG1597" s="13"/>
      <c r="CH1597" s="13"/>
      <c r="CI1597" s="13"/>
      <c r="CJ1597" s="13"/>
      <c r="CK1597" s="13"/>
      <c r="CL1597" s="13"/>
      <c r="CM1597" s="13"/>
    </row>
    <row r="1598" spans="1:91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  <c r="AT1598" s="13"/>
      <c r="AU1598" s="13"/>
      <c r="AV1598" s="13"/>
      <c r="AW1598" s="13"/>
      <c r="AX1598" s="13"/>
      <c r="AY1598" s="13"/>
      <c r="AZ1598" s="13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3"/>
      <c r="CG1598" s="13"/>
      <c r="CH1598" s="13"/>
      <c r="CI1598" s="13"/>
      <c r="CJ1598" s="13"/>
      <c r="CK1598" s="13"/>
      <c r="CL1598" s="13"/>
      <c r="CM1598" s="13"/>
    </row>
    <row r="1599" spans="1:91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  <c r="AT1599" s="13"/>
      <c r="AU1599" s="13"/>
      <c r="AV1599" s="13"/>
      <c r="AW1599" s="13"/>
      <c r="AX1599" s="13"/>
      <c r="AY1599" s="13"/>
      <c r="AZ1599" s="13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3"/>
      <c r="CG1599" s="13"/>
      <c r="CH1599" s="13"/>
      <c r="CI1599" s="13"/>
      <c r="CJ1599" s="13"/>
      <c r="CK1599" s="13"/>
      <c r="CL1599" s="13"/>
      <c r="CM1599" s="13"/>
    </row>
    <row r="1600" spans="1:91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  <c r="AT1600" s="13"/>
      <c r="AU1600" s="13"/>
      <c r="AV1600" s="13"/>
      <c r="AW1600" s="13"/>
      <c r="AX1600" s="13"/>
      <c r="AY1600" s="13"/>
      <c r="AZ1600" s="13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3"/>
      <c r="CG1600" s="13"/>
      <c r="CH1600" s="13"/>
      <c r="CI1600" s="13"/>
      <c r="CJ1600" s="13"/>
      <c r="CK1600" s="13"/>
      <c r="CL1600" s="13"/>
      <c r="CM1600" s="13"/>
    </row>
    <row r="1601" spans="1:91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  <c r="AT1601" s="13"/>
      <c r="AU1601" s="13"/>
      <c r="AV1601" s="13"/>
      <c r="AW1601" s="13"/>
      <c r="AX1601" s="13"/>
      <c r="AY1601" s="13"/>
      <c r="AZ1601" s="13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3"/>
      <c r="CG1601" s="13"/>
      <c r="CH1601" s="13"/>
      <c r="CI1601" s="13"/>
      <c r="CJ1601" s="13"/>
      <c r="CK1601" s="13"/>
      <c r="CL1601" s="13"/>
      <c r="CM1601" s="13"/>
    </row>
    <row r="1602" spans="1:91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  <c r="AT1602" s="13"/>
      <c r="AU1602" s="13"/>
      <c r="AV1602" s="13"/>
      <c r="AW1602" s="13"/>
      <c r="AX1602" s="13"/>
      <c r="AY1602" s="13"/>
      <c r="AZ1602" s="13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3"/>
      <c r="CG1602" s="13"/>
      <c r="CH1602" s="13"/>
      <c r="CI1602" s="13"/>
      <c r="CJ1602" s="13"/>
      <c r="CK1602" s="13"/>
      <c r="CL1602" s="13"/>
      <c r="CM1602" s="13"/>
    </row>
    <row r="1603" spans="1:91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  <c r="AT1603" s="13"/>
      <c r="AU1603" s="13"/>
      <c r="AV1603" s="13"/>
      <c r="AW1603" s="13"/>
      <c r="AX1603" s="13"/>
      <c r="AY1603" s="13"/>
      <c r="AZ1603" s="13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3"/>
      <c r="CG1603" s="13"/>
      <c r="CH1603" s="13"/>
      <c r="CI1603" s="13"/>
      <c r="CJ1603" s="13"/>
      <c r="CK1603" s="13"/>
      <c r="CL1603" s="13"/>
      <c r="CM1603" s="13"/>
    </row>
    <row r="1604" spans="1:91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  <c r="AT1604" s="13"/>
      <c r="AU1604" s="13"/>
      <c r="AV1604" s="13"/>
      <c r="AW1604" s="13"/>
      <c r="AX1604" s="13"/>
      <c r="AY1604" s="13"/>
      <c r="AZ1604" s="13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3"/>
      <c r="CG1604" s="13"/>
      <c r="CH1604" s="13"/>
      <c r="CI1604" s="13"/>
      <c r="CJ1604" s="13"/>
      <c r="CK1604" s="13"/>
      <c r="CL1604" s="13"/>
      <c r="CM1604" s="13"/>
    </row>
    <row r="1605" spans="1:91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  <c r="AT1605" s="13"/>
      <c r="AU1605" s="13"/>
      <c r="AV1605" s="13"/>
      <c r="AW1605" s="13"/>
      <c r="AX1605" s="13"/>
      <c r="AY1605" s="13"/>
      <c r="AZ1605" s="13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3"/>
      <c r="CG1605" s="13"/>
      <c r="CH1605" s="13"/>
      <c r="CI1605" s="13"/>
      <c r="CJ1605" s="13"/>
      <c r="CK1605" s="13"/>
      <c r="CL1605" s="13"/>
      <c r="CM1605" s="13"/>
    </row>
    <row r="1606" spans="1:91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  <c r="AT1606" s="13"/>
      <c r="AU1606" s="13"/>
      <c r="AV1606" s="13"/>
      <c r="AW1606" s="13"/>
      <c r="AX1606" s="13"/>
      <c r="AY1606" s="13"/>
      <c r="AZ1606" s="13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3"/>
      <c r="CG1606" s="13"/>
      <c r="CH1606" s="13"/>
      <c r="CI1606" s="13"/>
      <c r="CJ1606" s="13"/>
      <c r="CK1606" s="13"/>
      <c r="CL1606" s="13"/>
      <c r="CM1606" s="13"/>
    </row>
    <row r="1607" spans="1:91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  <c r="AT1607" s="13"/>
      <c r="AU1607" s="13"/>
      <c r="AV1607" s="13"/>
      <c r="AW1607" s="13"/>
      <c r="AX1607" s="13"/>
      <c r="AY1607" s="13"/>
      <c r="AZ1607" s="13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3"/>
      <c r="CG1607" s="13"/>
      <c r="CH1607" s="13"/>
      <c r="CI1607" s="13"/>
      <c r="CJ1607" s="13"/>
      <c r="CK1607" s="13"/>
      <c r="CL1607" s="13"/>
      <c r="CM1607" s="13"/>
    </row>
    <row r="1608" spans="1:91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  <c r="AT1608" s="13"/>
      <c r="AU1608" s="13"/>
      <c r="AV1608" s="13"/>
      <c r="AW1608" s="13"/>
      <c r="AX1608" s="13"/>
      <c r="AY1608" s="13"/>
      <c r="AZ1608" s="13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3"/>
      <c r="CG1608" s="13"/>
      <c r="CH1608" s="13"/>
      <c r="CI1608" s="13"/>
      <c r="CJ1608" s="13"/>
      <c r="CK1608" s="13"/>
      <c r="CL1608" s="13"/>
      <c r="CM1608" s="13"/>
    </row>
    <row r="1609" spans="1:91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  <c r="AT1609" s="13"/>
      <c r="AU1609" s="13"/>
      <c r="AV1609" s="13"/>
      <c r="AW1609" s="13"/>
      <c r="AX1609" s="13"/>
      <c r="AY1609" s="13"/>
      <c r="AZ1609" s="13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3"/>
      <c r="CG1609" s="13"/>
      <c r="CH1609" s="13"/>
      <c r="CI1609" s="13"/>
      <c r="CJ1609" s="13"/>
      <c r="CK1609" s="13"/>
      <c r="CL1609" s="13"/>
      <c r="CM1609" s="13"/>
    </row>
    <row r="1610" spans="1:91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  <c r="AT1610" s="13"/>
      <c r="AU1610" s="13"/>
      <c r="AV1610" s="13"/>
      <c r="AW1610" s="13"/>
      <c r="AX1610" s="13"/>
      <c r="AY1610" s="13"/>
      <c r="AZ1610" s="13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3"/>
      <c r="CG1610" s="13"/>
      <c r="CH1610" s="13"/>
      <c r="CI1610" s="13"/>
      <c r="CJ1610" s="13"/>
      <c r="CK1610" s="13"/>
      <c r="CL1610" s="13"/>
      <c r="CM1610" s="13"/>
    </row>
    <row r="1611" spans="1:91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  <c r="AT1611" s="13"/>
      <c r="AU1611" s="13"/>
      <c r="AV1611" s="13"/>
      <c r="AW1611" s="13"/>
      <c r="AX1611" s="13"/>
      <c r="AY1611" s="13"/>
      <c r="AZ1611" s="13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3"/>
      <c r="CG1611" s="13"/>
      <c r="CH1611" s="13"/>
      <c r="CI1611" s="13"/>
      <c r="CJ1611" s="13"/>
      <c r="CK1611" s="13"/>
      <c r="CL1611" s="13"/>
      <c r="CM1611" s="13"/>
    </row>
    <row r="1612" spans="1:91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  <c r="AT1612" s="13"/>
      <c r="AU1612" s="13"/>
      <c r="AV1612" s="13"/>
      <c r="AW1612" s="13"/>
      <c r="AX1612" s="13"/>
      <c r="AY1612" s="13"/>
      <c r="AZ1612" s="13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3"/>
      <c r="CG1612" s="13"/>
      <c r="CH1612" s="13"/>
      <c r="CI1612" s="13"/>
      <c r="CJ1612" s="13"/>
      <c r="CK1612" s="13"/>
      <c r="CL1612" s="13"/>
      <c r="CM1612" s="13"/>
    </row>
    <row r="1613" spans="1:91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  <c r="AT1613" s="13"/>
      <c r="AU1613" s="13"/>
      <c r="AV1613" s="13"/>
      <c r="AW1613" s="13"/>
      <c r="AX1613" s="13"/>
      <c r="AY1613" s="13"/>
      <c r="AZ1613" s="13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3"/>
      <c r="CG1613" s="13"/>
      <c r="CH1613" s="13"/>
      <c r="CI1613" s="13"/>
      <c r="CJ1613" s="13"/>
      <c r="CK1613" s="13"/>
      <c r="CL1613" s="13"/>
      <c r="CM1613" s="13"/>
    </row>
    <row r="1614" spans="1:91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  <c r="AT1614" s="13"/>
      <c r="AU1614" s="13"/>
      <c r="AV1614" s="13"/>
      <c r="AW1614" s="13"/>
      <c r="AX1614" s="13"/>
      <c r="AY1614" s="13"/>
      <c r="AZ1614" s="13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3"/>
      <c r="CG1614" s="13"/>
      <c r="CH1614" s="13"/>
      <c r="CI1614" s="13"/>
      <c r="CJ1614" s="13"/>
      <c r="CK1614" s="13"/>
      <c r="CL1614" s="13"/>
      <c r="CM1614" s="13"/>
    </row>
    <row r="1615" spans="1:91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  <c r="AT1615" s="13"/>
      <c r="AU1615" s="13"/>
      <c r="AV1615" s="13"/>
      <c r="AW1615" s="13"/>
      <c r="AX1615" s="13"/>
      <c r="AY1615" s="13"/>
      <c r="AZ1615" s="13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/>
      <c r="BU1615" s="13"/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3"/>
      <c r="CG1615" s="13"/>
      <c r="CH1615" s="13"/>
      <c r="CI1615" s="13"/>
      <c r="CJ1615" s="13"/>
      <c r="CK1615" s="13"/>
      <c r="CL1615" s="13"/>
      <c r="CM1615" s="13"/>
    </row>
    <row r="1616" spans="1:91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  <c r="AT1616" s="13"/>
      <c r="AU1616" s="13"/>
      <c r="AV1616" s="13"/>
      <c r="AW1616" s="13"/>
      <c r="AX1616" s="13"/>
      <c r="AY1616" s="13"/>
      <c r="AZ1616" s="13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3"/>
      <c r="CG1616" s="13"/>
      <c r="CH1616" s="13"/>
      <c r="CI1616" s="13"/>
      <c r="CJ1616" s="13"/>
      <c r="CK1616" s="13"/>
      <c r="CL1616" s="13"/>
      <c r="CM1616" s="13"/>
    </row>
    <row r="1617" spans="1:91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  <c r="AT1617" s="13"/>
      <c r="AU1617" s="13"/>
      <c r="AV1617" s="13"/>
      <c r="AW1617" s="13"/>
      <c r="AX1617" s="13"/>
      <c r="AY1617" s="13"/>
      <c r="AZ1617" s="13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3"/>
      <c r="CG1617" s="13"/>
      <c r="CH1617" s="13"/>
      <c r="CI1617" s="13"/>
      <c r="CJ1617" s="13"/>
      <c r="CK1617" s="13"/>
      <c r="CL1617" s="13"/>
      <c r="CM1617" s="13"/>
    </row>
    <row r="1618" spans="1:91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  <c r="AT1618" s="13"/>
      <c r="AU1618" s="13"/>
      <c r="AV1618" s="13"/>
      <c r="AW1618" s="13"/>
      <c r="AX1618" s="13"/>
      <c r="AY1618" s="13"/>
      <c r="AZ1618" s="13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3"/>
      <c r="CG1618" s="13"/>
      <c r="CH1618" s="13"/>
      <c r="CI1618" s="13"/>
      <c r="CJ1618" s="13"/>
      <c r="CK1618" s="13"/>
      <c r="CL1618" s="13"/>
      <c r="CM1618" s="13"/>
    </row>
    <row r="1619" spans="1:91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  <c r="AT1619" s="13"/>
      <c r="AU1619" s="13"/>
      <c r="AV1619" s="13"/>
      <c r="AW1619" s="13"/>
      <c r="AX1619" s="13"/>
      <c r="AY1619" s="13"/>
      <c r="AZ1619" s="13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/>
      <c r="BU1619" s="13"/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3"/>
      <c r="CG1619" s="13"/>
      <c r="CH1619" s="13"/>
      <c r="CI1619" s="13"/>
      <c r="CJ1619" s="13"/>
      <c r="CK1619" s="13"/>
      <c r="CL1619" s="13"/>
      <c r="CM1619" s="13"/>
    </row>
    <row r="1620" spans="1:91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  <c r="AT1620" s="13"/>
      <c r="AU1620" s="13"/>
      <c r="AV1620" s="13"/>
      <c r="AW1620" s="13"/>
      <c r="AX1620" s="13"/>
      <c r="AY1620" s="13"/>
      <c r="AZ1620" s="13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3"/>
      <c r="CG1620" s="13"/>
      <c r="CH1620" s="13"/>
      <c r="CI1620" s="13"/>
      <c r="CJ1620" s="13"/>
      <c r="CK1620" s="13"/>
      <c r="CL1620" s="13"/>
      <c r="CM1620" s="13"/>
    </row>
    <row r="1621" spans="1:91" x14ac:dyDescent="0.25"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  <c r="AT1621" s="13"/>
      <c r="AU1621" s="13"/>
      <c r="AV1621" s="13"/>
      <c r="AW1621" s="13"/>
      <c r="AX1621" s="13"/>
      <c r="AY1621" s="13"/>
      <c r="AZ1621" s="13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3"/>
      <c r="CG1621" s="13"/>
      <c r="CH1621" s="13"/>
      <c r="CI1621" s="13"/>
      <c r="CJ1621" s="13"/>
      <c r="CK1621" s="13"/>
      <c r="CL1621" s="13"/>
      <c r="CM1621" s="13"/>
    </row>
  </sheetData>
  <sheetProtection algorithmName="SHA-512" hashValue="vxfBlPSbe6QzXrnPXe0WNj6w9LYwV2D3QvkzdbjRwQWtqNQCjFEd0ul9bd87kG2LnDrXL9lg24VbFhCh5MJs4Q==" saltValue="Q9dsCLER//W2xmVmcPG2Ng==" spinCount="100000" sheet="1" objects="1" scenarios="1"/>
  <mergeCells count="14">
    <mergeCell ref="A8:D8"/>
    <mergeCell ref="A1:H1"/>
    <mergeCell ref="G4:H4"/>
    <mergeCell ref="A6:D6"/>
    <mergeCell ref="A7:D7"/>
    <mergeCell ref="F4:F5"/>
    <mergeCell ref="E4:E5"/>
    <mergeCell ref="A4:D5"/>
    <mergeCell ref="A15:E15"/>
    <mergeCell ref="A16:E16"/>
    <mergeCell ref="A9:D9"/>
    <mergeCell ref="A10:D10"/>
    <mergeCell ref="A13:D13"/>
    <mergeCell ref="A11:E11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19"/>
  <sheetViews>
    <sheetView topLeftCell="A25" zoomScaleNormal="100" workbookViewId="0">
      <selection activeCell="E51" sqref="E51"/>
    </sheetView>
  </sheetViews>
  <sheetFormatPr defaultRowHeight="15" x14ac:dyDescent="0.25"/>
  <cols>
    <col min="1" max="1" width="12.42578125" style="1" customWidth="1"/>
    <col min="2" max="2" width="23.28515625" style="1" customWidth="1"/>
    <col min="3" max="3" width="1.140625" style="1" hidden="1" customWidth="1"/>
    <col min="4" max="4" width="13.28515625" style="1" customWidth="1"/>
    <col min="5" max="5" width="17.140625" style="1" customWidth="1"/>
    <col min="6" max="6" width="15.5703125" style="1" customWidth="1"/>
    <col min="7" max="7" width="15.140625" style="1" customWidth="1"/>
    <col min="8" max="8" width="15.85546875" style="1" customWidth="1"/>
    <col min="9" max="16384" width="9.140625" style="1"/>
  </cols>
  <sheetData>
    <row r="1" spans="1:111" s="48" customFormat="1" ht="21" x14ac:dyDescent="0.35">
      <c r="A1" s="68" t="s">
        <v>0</v>
      </c>
      <c r="B1" s="68"/>
      <c r="C1" s="68"/>
      <c r="D1" s="68"/>
      <c r="E1" s="68"/>
      <c r="F1" s="68"/>
      <c r="G1" s="68"/>
      <c r="H1" s="68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</row>
    <row r="2" spans="1:111" s="48" customFormat="1" ht="18.75" x14ac:dyDescent="0.3">
      <c r="A2" s="49" t="s">
        <v>26</v>
      </c>
      <c r="B2" s="25"/>
      <c r="C2" s="25"/>
      <c r="D2" s="25"/>
      <c r="E2" s="25"/>
      <c r="F2" s="25"/>
      <c r="G2" s="25"/>
      <c r="H2" s="25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</row>
    <row r="3" spans="1:111" s="48" customFormat="1" ht="18.75" x14ac:dyDescent="0.3">
      <c r="A3" s="49"/>
      <c r="B3" s="25"/>
      <c r="C3" s="25"/>
      <c r="D3" s="25"/>
      <c r="E3" s="25"/>
      <c r="F3" s="25"/>
      <c r="G3" s="25"/>
      <c r="H3" s="25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</row>
    <row r="4" spans="1:111" s="48" customFormat="1" ht="18.75" x14ac:dyDescent="0.3">
      <c r="A4" s="76" t="s">
        <v>11</v>
      </c>
      <c r="B4" s="76"/>
      <c r="C4" s="76"/>
      <c r="D4" s="76"/>
      <c r="E4" s="22" t="s">
        <v>13</v>
      </c>
      <c r="F4" s="22" t="s">
        <v>1</v>
      </c>
      <c r="G4" s="80" t="s">
        <v>18</v>
      </c>
      <c r="H4" s="81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</row>
    <row r="5" spans="1:111" ht="18.75" x14ac:dyDescent="0.3">
      <c r="A5" s="71" t="s">
        <v>8</v>
      </c>
      <c r="B5" s="71"/>
      <c r="C5" s="71"/>
      <c r="D5" s="71"/>
      <c r="E5" s="8">
        <v>5000</v>
      </c>
      <c r="F5" s="23" t="s">
        <v>2</v>
      </c>
      <c r="G5" s="61"/>
      <c r="H5" s="31">
        <f>ROUNDUP(E5/E$11,0)</f>
        <v>13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</row>
    <row r="6" spans="1:111" ht="18.75" x14ac:dyDescent="0.3">
      <c r="A6" s="65" t="s">
        <v>17</v>
      </c>
      <c r="B6" s="65"/>
      <c r="C6" s="65"/>
      <c r="D6" s="65"/>
      <c r="E6" s="9">
        <v>10000</v>
      </c>
      <c r="F6" s="24" t="s">
        <v>3</v>
      </c>
      <c r="G6" s="62"/>
      <c r="H6" s="31">
        <f t="shared" ref="H6:H9" si="0">ROUNDUP(E6/E$11,0)</f>
        <v>25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11" ht="18.75" x14ac:dyDescent="0.3">
      <c r="A7" s="65" t="s">
        <v>15</v>
      </c>
      <c r="B7" s="65"/>
      <c r="C7" s="65"/>
      <c r="D7" s="65"/>
      <c r="E7" s="9">
        <v>12000</v>
      </c>
      <c r="F7" s="24" t="s">
        <v>4</v>
      </c>
      <c r="G7" s="62"/>
      <c r="H7" s="31">
        <f t="shared" si="0"/>
        <v>30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11" ht="18.75" x14ac:dyDescent="0.3">
      <c r="A8" s="65" t="s">
        <v>9</v>
      </c>
      <c r="B8" s="65"/>
      <c r="C8" s="65"/>
      <c r="D8" s="65"/>
      <c r="E8" s="9">
        <v>50000</v>
      </c>
      <c r="F8" s="24" t="s">
        <v>5</v>
      </c>
      <c r="G8" s="62"/>
      <c r="H8" s="31">
        <f t="shared" si="0"/>
        <v>125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</row>
    <row r="9" spans="1:111" ht="18.75" x14ac:dyDescent="0.3">
      <c r="A9" s="65" t="s">
        <v>27</v>
      </c>
      <c r="B9" s="65"/>
      <c r="C9" s="65"/>
      <c r="D9" s="65"/>
      <c r="E9" s="9">
        <v>20000</v>
      </c>
      <c r="F9" s="24" t="s">
        <v>6</v>
      </c>
      <c r="G9" s="62"/>
      <c r="H9" s="31">
        <f t="shared" si="0"/>
        <v>50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</row>
    <row r="10" spans="1:111" ht="18.75" x14ac:dyDescent="0.3">
      <c r="A10" s="43"/>
      <c r="B10" s="43"/>
      <c r="C10" s="43"/>
      <c r="D10" s="43"/>
      <c r="E10" s="9"/>
      <c r="F10" s="10"/>
      <c r="G10" s="28"/>
      <c r="H10" s="2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</row>
    <row r="11" spans="1:111" ht="18.75" x14ac:dyDescent="0.3">
      <c r="A11" s="77" t="s">
        <v>14</v>
      </c>
      <c r="B11" s="77"/>
      <c r="C11" s="77"/>
      <c r="D11" s="77"/>
      <c r="E11" s="78">
        <v>400</v>
      </c>
      <c r="F11" s="79"/>
      <c r="G11" s="29"/>
      <c r="H11" s="30"/>
      <c r="I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</row>
    <row r="12" spans="1:111" x14ac:dyDescent="0.25">
      <c r="A12" s="2"/>
      <c r="B12" s="2"/>
      <c r="C12" s="11"/>
      <c r="D12" s="11"/>
      <c r="E12" s="11"/>
      <c r="F12" s="2"/>
      <c r="G12" s="12"/>
      <c r="H12" s="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42">
        <f>E11</f>
        <v>400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</row>
    <row r="13" spans="1:111" x14ac:dyDescent="0.25">
      <c r="A13" s="74" t="s">
        <v>1</v>
      </c>
      <c r="B13" s="74"/>
      <c r="C13" s="74"/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</row>
    <row r="14" spans="1:111" ht="30" x14ac:dyDescent="0.25">
      <c r="A14" s="73" t="s">
        <v>7</v>
      </c>
      <c r="B14" s="73"/>
      <c r="C14" s="73"/>
      <c r="D14" s="19" t="str">
        <f>A5</f>
        <v>Automobilis</v>
      </c>
      <c r="E14" s="20" t="str">
        <f>A6</f>
        <v>Būstas (pr. įnašas)</v>
      </c>
      <c r="F14" s="20" t="str">
        <f>A7</f>
        <v>Būsto remontas</v>
      </c>
      <c r="G14" s="20" t="str">
        <f>A8</f>
        <v>Finansinė laisvė</v>
      </c>
      <c r="H14" s="20" t="str">
        <f>A9</f>
        <v>Pradėti verslą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</row>
    <row r="15" spans="1:111" x14ac:dyDescent="0.25">
      <c r="A15" s="75" t="s">
        <v>10</v>
      </c>
      <c r="B15" s="75"/>
      <c r="C15" s="75"/>
      <c r="D15" s="21">
        <f>E5</f>
        <v>5000</v>
      </c>
      <c r="E15" s="21">
        <f>E6</f>
        <v>10000</v>
      </c>
      <c r="F15" s="21">
        <f>E7</f>
        <v>12000</v>
      </c>
      <c r="G15" s="21">
        <f>E8</f>
        <v>50000</v>
      </c>
      <c r="H15" s="21">
        <f>E9</f>
        <v>20000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</row>
    <row r="16" spans="1:111" x14ac:dyDescent="0.25">
      <c r="A16" s="26">
        <f ca="1">YEAR(TODAY())</f>
        <v>2016</v>
      </c>
      <c r="B16" s="3">
        <f>E11</f>
        <v>400</v>
      </c>
      <c r="C16" s="3">
        <f t="shared" ref="C16:C55" si="1">B16*12</f>
        <v>4800</v>
      </c>
      <c r="D16" s="4">
        <f>IF(C16&gt;D15,D15,$C16)</f>
        <v>4800</v>
      </c>
      <c r="E16" s="4">
        <f>IF($C16&gt;D16,IF($C16-D16&gt;E15,E15,$C16-D16),IF(D16=0,IF(D16&gt;E15,E15,$C16),0))</f>
        <v>0</v>
      </c>
      <c r="F16" s="4">
        <f>IF($C16&gt;=SUM($D16:E16),IF($C16-SUM($D16:E16)&gt;F15,F15,$C16-SUM($D16:E16)),IF(E16=0,IF(E16&gt;F15,F15,$C16),0))</f>
        <v>0</v>
      </c>
      <c r="G16" s="4">
        <f>IF($C16&gt;SUM($D16:F16),IF($C16-SUM($D16:F16)&gt;G15,G15,$C16-SUM($D16:F16)),0)</f>
        <v>0</v>
      </c>
      <c r="H16" s="4">
        <f>IF($C16&gt;SUM($D16:G16),IF($C16-SUM($D16:G16)&gt;H15,H15,$C16-SUM($D16:G16)),0)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</row>
    <row r="17" spans="1:111" x14ac:dyDescent="0.25">
      <c r="A17" s="26">
        <f ca="1">A16+1</f>
        <v>2017</v>
      </c>
      <c r="B17" s="5">
        <f>B16</f>
        <v>400</v>
      </c>
      <c r="C17" s="3">
        <f t="shared" si="1"/>
        <v>4800</v>
      </c>
      <c r="D17" s="6">
        <f>IF(SUM(D$16:D16)&lt;D$15,IF(C17&gt;D$15-SUM(D$16:D16),D$15-SUM(D$16:D16),C17),0)</f>
        <v>200</v>
      </c>
      <c r="E17" s="6">
        <f>IF(SUM($D17:D17)=$C17,0,IF($C17-SUM($D17:D17)&gt;E$15,E$15-SUM(E$16:E16),IF($C17-SUM($D17:D17)&gt;E$15-SUM(E$16:E16),E$15-SUM(E$16:E16),$C17-SUM($D17:D17))))</f>
        <v>4600</v>
      </c>
      <c r="F17" s="6">
        <f>IF(SUM($D17:E17)=$C17,0,IF($C17-SUM($D17:E17)&gt;F$15,F$15-SUM(F$16:F16),IF($C17-SUM($D17:E17)&gt;F$15-SUM(F$16:F16),F$15-SUM(F$16:F16),$C17-SUM($D17:E17))))</f>
        <v>0</v>
      </c>
      <c r="G17" s="6">
        <f>IF(SUM($D17:F17)=$C17,0,IF($C17-SUM($D17:F17)&gt;G$15,G$15-SUM(G$16:G16),IF($C17-SUM($D17:F17)&gt;G$15-SUM(G$16:G16),G$15-SUM(G$16:G16),$C17-SUM($D17:F17))))</f>
        <v>0</v>
      </c>
      <c r="H17" s="6">
        <f>IF(SUM($D17:G17)=$C17,0,IF($C17-SUM($D17:G17)&gt;H$15,H$15-SUM(H$16:H16),IF($C17-SUM($D17:G17)&gt;H$15-SUM(H$16:H16),H$15-SUM(H$16:H16),$C17-SUM($D17:G17))))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</row>
    <row r="18" spans="1:111" x14ac:dyDescent="0.25">
      <c r="A18" s="26">
        <f t="shared" ref="A18:A55" ca="1" si="2">A17+1</f>
        <v>2018</v>
      </c>
      <c r="B18" s="5">
        <f t="shared" ref="B18:B55" si="3">B17</f>
        <v>400</v>
      </c>
      <c r="C18" s="3">
        <f t="shared" si="1"/>
        <v>4800</v>
      </c>
      <c r="D18" s="6">
        <f>IF(SUM(D$16:D17)&lt;D$15,IF(C18&gt;D$15-SUM(D$16:D17),D$15-SUM(D$16:D17),C18),0)</f>
        <v>0</v>
      </c>
      <c r="E18" s="6">
        <f>IF(SUM($D18:D18)=$C18,0,IF($C18-SUM($D18:D18)&gt;E$15,E$15-SUM(E$16:E17),IF($C18-SUM($D18:D18)&gt;E$15-SUM(E$16:E17),E$15-SUM(E$16:E17),$C18-SUM($D18:D18))))</f>
        <v>4800</v>
      </c>
      <c r="F18" s="6">
        <f>IF(SUM($D18:E18)=$C18,0,IF($C18-SUM($D18:E18)&gt;F$15,F$15-SUM(F$16:F17),IF($C18-SUM($D18:E18)&gt;F$15-SUM(F$16:F17),F$15-SUM(F$16:F17),$C18-SUM($D18:E18))))</f>
        <v>0</v>
      </c>
      <c r="G18" s="6">
        <f>IF(SUM($D18:F18)=$C18,0,IF($C18-SUM($D18:F18)&gt;G$15,G$15-SUM(G$16:G17),IF($C18-SUM($D18:F18)&gt;G$15-SUM(G$16:G17),G$15-SUM(G$16:G17),$C18-SUM($D18:F18))))</f>
        <v>0</v>
      </c>
      <c r="H18" s="6">
        <f>IF(SUM($D18:G18)=$C18,0,IF($C18-SUM($D18:G18)&gt;H$15,H$15-SUM(H$16:H17),IF($C18-SUM($D18:G18)&gt;H$15-SUM(H$16:H17),H$15-SUM(H$16:H17),$C18-SUM($D18:G18))))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</row>
    <row r="19" spans="1:111" x14ac:dyDescent="0.25">
      <c r="A19" s="26">
        <f t="shared" ca="1" si="2"/>
        <v>2019</v>
      </c>
      <c r="B19" s="5">
        <f t="shared" si="3"/>
        <v>400</v>
      </c>
      <c r="C19" s="3">
        <f t="shared" si="1"/>
        <v>4800</v>
      </c>
      <c r="D19" s="6">
        <f>IF(SUM(D$16:D18)&lt;D$15,IF(C19&gt;D$15-SUM(D$16:D18),D$15-SUM(D$16:D18),C19),0)</f>
        <v>0</v>
      </c>
      <c r="E19" s="6">
        <f>IF(SUM($D19:D19)=$C19,0,IF($C19-SUM($D19:D19)&gt;E$15,E$15-SUM(E$16:E18),IF($C19-SUM($D19:D19)&gt;E$15-SUM(E$16:E18),E$15-SUM(E$16:E18),$C19-SUM($D19:D19))))</f>
        <v>600</v>
      </c>
      <c r="F19" s="6">
        <f>IF(SUM($D19:E19)=$C19,0,IF($C19-SUM($D19:E19)&gt;F$15,F$15-SUM(F$16:F18),IF($C19-SUM($D19:E19)&gt;F$15-SUM(F$16:F18),F$15-SUM(F$16:F18),$C19-SUM($D19:E19))))</f>
        <v>4200</v>
      </c>
      <c r="G19" s="6">
        <f>IF(SUM($D19:F19)=$C19,0,IF($C19-SUM($D19:F19)&gt;G$15,G$15-SUM(G$16:G18),IF($C19-SUM($D19:F19)&gt;G$15-SUM(G$16:G18),G$15-SUM(G$16:G18),$C19-SUM($D19:F19))))</f>
        <v>0</v>
      </c>
      <c r="H19" s="6">
        <f>IF(SUM($D19:G19)=$C19,0,IF($C19-SUM($D19:G19)&gt;H$15,H$15-SUM(H$16:H18),IF($C19-SUM($D19:G19)&gt;H$15-SUM(H$16:H18),H$15-SUM(H$16:H18),$C19-SUM($D19:G19))))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</row>
    <row r="20" spans="1:111" x14ac:dyDescent="0.25">
      <c r="A20" s="26">
        <f t="shared" ca="1" si="2"/>
        <v>2020</v>
      </c>
      <c r="B20" s="5">
        <f t="shared" si="3"/>
        <v>400</v>
      </c>
      <c r="C20" s="3">
        <f t="shared" si="1"/>
        <v>4800</v>
      </c>
      <c r="D20" s="6">
        <f>IF(SUM(D$16:D19)&lt;D$15,IF(C20&gt;D$15-SUM(D$16:D19),D$15-SUM(D$16:D19),C20),0)</f>
        <v>0</v>
      </c>
      <c r="E20" s="6">
        <f>IF(SUM($D20:D20)=$C20,0,IF($C20-SUM($D20:D20)&gt;E$15,E$15-SUM(E$16:E19),IF($C20-SUM($D20:D20)&gt;E$15-SUM(E$16:E19),E$15-SUM(E$16:E19),$C20-SUM($D20:D20))))</f>
        <v>0</v>
      </c>
      <c r="F20" s="6">
        <f>IF(SUM($D20:E20)=$C20,0,IF($C20-SUM($D20:E20)&gt;F$15,F$15-SUM(F$16:F19),IF($C20-SUM($D20:E20)&gt;F$15-SUM(F$16:F19),F$15-SUM(F$16:F19),$C20-SUM($D20:E20))))</f>
        <v>4800</v>
      </c>
      <c r="G20" s="6">
        <f>IF(SUM($D20:F20)=$C20,0,IF($C20-SUM($D20:F20)&gt;G$15,G$15-SUM(G$16:G19),IF($C20-SUM($D20:F20)&gt;G$15-SUM(G$16:G19),G$15-SUM(G$16:G19),$C20-SUM($D20:F20))))</f>
        <v>0</v>
      </c>
      <c r="H20" s="6">
        <f>IF(SUM($D20:G20)=$C20,0,IF($C20-SUM($D20:G20)&gt;H$15,H$15-SUM(H$16:H19),IF($C20-SUM($D20:G20)&gt;H$15-SUM(H$16:H19),H$15-SUM(H$16:H19),$C20-SUM($D20:G20))))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</row>
    <row r="21" spans="1:111" x14ac:dyDescent="0.25">
      <c r="A21" s="26">
        <f t="shared" ca="1" si="2"/>
        <v>2021</v>
      </c>
      <c r="B21" s="5">
        <f t="shared" si="3"/>
        <v>400</v>
      </c>
      <c r="C21" s="3">
        <f t="shared" si="1"/>
        <v>4800</v>
      </c>
      <c r="D21" s="6">
        <f>IF(SUM(D$16:D20)&lt;D$15,IF(C21&gt;D$15-SUM(D$16:D20),D$15-SUM(D$16:D20),C21),0)</f>
        <v>0</v>
      </c>
      <c r="E21" s="6">
        <f>IF(SUM($D21:D21)=$C21,0,IF($C21-SUM($D21:D21)&gt;E$15,E$15-SUM(E$16:E20),IF($C21-SUM($D21:D21)&gt;E$15-SUM(E$16:E20),E$15-SUM(E$16:E20),$C21-SUM($D21:D21))))</f>
        <v>0</v>
      </c>
      <c r="F21" s="6">
        <f>IF(SUM($D21:E21)=$C21,0,IF($C21-SUM($D21:E21)&gt;F$15,F$15-SUM(F$16:F20),IF($C21-SUM($D21:E21)&gt;F$15-SUM(F$16:F20),F$15-SUM(F$16:F20),$C21-SUM($D21:E21))))</f>
        <v>3000</v>
      </c>
      <c r="G21" s="6">
        <f>IF(SUM($D21:F21)=$C21,0,IF($C21-SUM($D21:F21)&gt;G$15,G$15-SUM(G$16:G20),IF($C21-SUM($D21:F21)&gt;G$15-SUM(G$16:G20),G$15-SUM(G$16:G20),$C21-SUM($D21:F21))))</f>
        <v>1800</v>
      </c>
      <c r="H21" s="6">
        <f>IF(SUM($D21:G21)=$C21,0,IF($C21-SUM($D21:G21)&gt;H$15,H$15-SUM(H$16:H20),IF($C21-SUM($D21:G21)&gt;H$15-SUM(H$16:H20),H$15-SUM(H$16:H20),$C21-SUM($D21:G21))))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</row>
    <row r="22" spans="1:111" x14ac:dyDescent="0.25">
      <c r="A22" s="26">
        <f t="shared" ca="1" si="2"/>
        <v>2022</v>
      </c>
      <c r="B22" s="5">
        <f t="shared" si="3"/>
        <v>400</v>
      </c>
      <c r="C22" s="3">
        <f t="shared" si="1"/>
        <v>4800</v>
      </c>
      <c r="D22" s="6">
        <f>IF(SUM(D$16:D21)&lt;D$15,IF(C22&gt;D$15-SUM(D$16:D21),D$15-SUM(D$16:D21),C22),0)</f>
        <v>0</v>
      </c>
      <c r="E22" s="6">
        <f>IF(SUM($D22:D22)=$C22,0,IF($C22-SUM($D22:D22)&gt;E$15,E$15-SUM(E$16:E21),IF($C22-SUM($D22:D22)&gt;E$15-SUM(E$16:E21),E$15-SUM(E$16:E21),$C22-SUM($D22:D22))))</f>
        <v>0</v>
      </c>
      <c r="F22" s="6">
        <f>IF(SUM($D22:E22)=$C22,0,IF($C22-SUM($D22:E22)&gt;F$15,F$15-SUM(F$16:F21),IF($C22-SUM($D22:E22)&gt;F$15-SUM(F$16:F21),F$15-SUM(F$16:F21),$C22-SUM($D22:E22))))</f>
        <v>0</v>
      </c>
      <c r="G22" s="6">
        <f>IF(SUM($D22:F22)=$C22,0,IF($C22-SUM($D22:F22)&gt;G$15,G$15-SUM(G$16:G21),IF($C22-SUM($D22:F22)&gt;G$15-SUM(G$16:G21),G$15-SUM(G$16:G21),$C22-SUM($D22:F22))))</f>
        <v>4800</v>
      </c>
      <c r="H22" s="6">
        <f>IF(SUM($D22:G22)=$C22,0,IF($C22-SUM($D22:G22)&gt;H$15,H$15-SUM(H$16:H21),IF($C22-SUM($D22:G22)&gt;H$15-SUM(H$16:H21),H$15-SUM(H$16:H21),$C22-SUM($D22:G22))))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</row>
    <row r="23" spans="1:111" x14ac:dyDescent="0.25">
      <c r="A23" s="26">
        <f t="shared" ca="1" si="2"/>
        <v>2023</v>
      </c>
      <c r="B23" s="5">
        <f t="shared" si="3"/>
        <v>400</v>
      </c>
      <c r="C23" s="3">
        <f t="shared" si="1"/>
        <v>4800</v>
      </c>
      <c r="D23" s="6">
        <f>IF(SUM(D$16:D22)&lt;D$15,IF(C23&gt;D$15-SUM(D$16:D22),D$15-SUM(D$16:D22),C23),0)</f>
        <v>0</v>
      </c>
      <c r="E23" s="6">
        <f>IF(SUM($D23:D23)=$C23,0,IF($C23-SUM($D23:D23)&gt;E$15,E$15-SUM(E$16:E22),IF($C23-SUM($D23:D23)&gt;E$15-SUM(E$16:E22),E$15-SUM(E$16:E22),$C23-SUM($D23:D23))))</f>
        <v>0</v>
      </c>
      <c r="F23" s="6">
        <f>IF(SUM($D23:E23)=$C23,0,IF($C23-SUM($D23:E23)&gt;F$15,F$15-SUM(F$16:F22),IF($C23-SUM($D23:E23)&gt;F$15-SUM(F$16:F22),F$15-SUM(F$16:F22),$C23-SUM($D23:E23))))</f>
        <v>0</v>
      </c>
      <c r="G23" s="6">
        <f>IF(SUM($D23:F23)=$C23,0,IF($C23-SUM($D23:F23)&gt;G$15,G$15-SUM(G$16:G22),IF($C23-SUM($D23:F23)&gt;G$15-SUM(G$16:G22),G$15-SUM(G$16:G22),$C23-SUM($D23:F23))))</f>
        <v>4800</v>
      </c>
      <c r="H23" s="6">
        <f>IF(SUM($D23:G23)=$C23,0,IF($C23-SUM($D23:G23)&gt;H$15,H$15-SUM(H$16:H22),IF($C23-SUM($D23:G23)&gt;H$15-SUM(H$16:H22),H$15-SUM(H$16:H22),$C23-SUM($D23:G23))))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</row>
    <row r="24" spans="1:111" x14ac:dyDescent="0.25">
      <c r="A24" s="26">
        <f t="shared" ca="1" si="2"/>
        <v>2024</v>
      </c>
      <c r="B24" s="5">
        <f t="shared" si="3"/>
        <v>400</v>
      </c>
      <c r="C24" s="3">
        <f t="shared" si="1"/>
        <v>4800</v>
      </c>
      <c r="D24" s="6">
        <f>IF(SUM(D$16:D23)&lt;D$15,IF(C24&gt;D$15-SUM(D$16:D23),D$15-SUM(D$16:D23),C24),0)</f>
        <v>0</v>
      </c>
      <c r="E24" s="6">
        <f>IF(SUM($D24:D24)=$C24,0,IF($C24-SUM($D24:D24)&gt;E$15,E$15-SUM(E$16:E23),IF($C24-SUM($D24:D24)&gt;E$15-SUM(E$16:E23),E$15-SUM(E$16:E23),$C24-SUM($D24:D24))))</f>
        <v>0</v>
      </c>
      <c r="F24" s="6">
        <f>IF(SUM($D24:E24)=$C24,0,IF($C24-SUM($D24:E24)&gt;F$15,F$15-SUM(F$16:F23),IF($C24-SUM($D24:E24)&gt;F$15-SUM(F$16:F23),F$15-SUM(F$16:F23),$C24-SUM($D24:E24))))</f>
        <v>0</v>
      </c>
      <c r="G24" s="6">
        <f>IF(SUM($D24:F24)=$C24,0,IF($C24-SUM($D24:F24)&gt;G$15,G$15-SUM(G$16:G23),IF($C24-SUM($D24:F24)&gt;G$15-SUM(G$16:G23),G$15-SUM(G$16:G23),$C24-SUM($D24:F24))))</f>
        <v>4800</v>
      </c>
      <c r="H24" s="6">
        <f>IF(SUM($D24:G24)=$C24,0,IF($C24-SUM($D24:G24)&gt;H$15,H$15-SUM(H$16:H23),IF($C24-SUM($D24:G24)&gt;H$15-SUM(H$16:H23),H$15-SUM(H$16:H23),$C24-SUM($D24:G24))))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</row>
    <row r="25" spans="1:111" x14ac:dyDescent="0.25">
      <c r="A25" s="26">
        <f t="shared" ca="1" si="2"/>
        <v>2025</v>
      </c>
      <c r="B25" s="5">
        <f t="shared" si="3"/>
        <v>400</v>
      </c>
      <c r="C25" s="3">
        <f t="shared" si="1"/>
        <v>4800</v>
      </c>
      <c r="D25" s="6">
        <f>IF(SUM(D$16:D24)&lt;D$15,IF(C25&gt;D$15-SUM(D$16:D24),D$15-SUM(D$16:D24),C25),0)</f>
        <v>0</v>
      </c>
      <c r="E25" s="6">
        <f>IF(SUM($D25:D25)=$C25,0,IF($C25-SUM($D25:D25)&gt;E$15,E$15-SUM(E$16:E24),IF($C25-SUM($D25:D25)&gt;E$15-SUM(E$16:E24),E$15-SUM(E$16:E24),$C25-SUM($D25:D25))))</f>
        <v>0</v>
      </c>
      <c r="F25" s="6">
        <f>IF(SUM($D25:E25)=$C25,0,IF($C25-SUM($D25:E25)&gt;F$15,F$15-SUM(F$16:F24),IF($C25-SUM($D25:E25)&gt;F$15-SUM(F$16:F24),F$15-SUM(F$16:F24),$C25-SUM($D25:E25))))</f>
        <v>0</v>
      </c>
      <c r="G25" s="6">
        <f>IF(SUM($D25:F25)=$C25,0,IF($C25-SUM($D25:F25)&gt;G$15,G$15-SUM(G$16:G24),IF($C25-SUM($D25:F25)&gt;G$15-SUM(G$16:G24),G$15-SUM(G$16:G24),$C25-SUM($D25:F25))))</f>
        <v>4800</v>
      </c>
      <c r="H25" s="6">
        <f>IF(SUM($D25:G25)=$C25,0,IF($C25-SUM($D25:G25)&gt;H$15,H$15-SUM(H$16:H24),IF($C25-SUM($D25:G25)&gt;H$15-SUM(H$16:H24),H$15-SUM(H$16:H24),$C25-SUM($D25:G25))))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</row>
    <row r="26" spans="1:111" x14ac:dyDescent="0.25">
      <c r="A26" s="26">
        <f t="shared" ca="1" si="2"/>
        <v>2026</v>
      </c>
      <c r="B26" s="5">
        <f t="shared" si="3"/>
        <v>400</v>
      </c>
      <c r="C26" s="3">
        <f t="shared" si="1"/>
        <v>4800</v>
      </c>
      <c r="D26" s="6">
        <f>IF(SUM(D$16:D25)&lt;D$15,IF(C26&gt;D$15-SUM(D$16:D25),D$15-SUM(D$16:D25),C26),0)</f>
        <v>0</v>
      </c>
      <c r="E26" s="6">
        <f>IF(SUM($D26:D26)=$C26,0,IF($C26-SUM($D26:D26)&gt;E$15,E$15-SUM(E$16:E25),IF($C26-SUM($D26:D26)&gt;E$15-SUM(E$16:E25),E$15-SUM(E$16:E25),$C26-SUM($D26:D26))))</f>
        <v>0</v>
      </c>
      <c r="F26" s="6">
        <f>IF(SUM($D26:E26)=$C26,0,IF($C26-SUM($D26:E26)&gt;F$15,F$15-SUM(F$16:F25),IF($C26-SUM($D26:E26)&gt;F$15-SUM(F$16:F25),F$15-SUM(F$16:F25),$C26-SUM($D26:E26))))</f>
        <v>0</v>
      </c>
      <c r="G26" s="6">
        <f>IF(SUM($D26:F26)=$C26,0,IF($C26-SUM($D26:F26)&gt;G$15,G$15-SUM(G$16:G25),IF($C26-SUM($D26:F26)&gt;G$15-SUM(G$16:G25),G$15-SUM(G$16:G25),$C26-SUM($D26:F26))))</f>
        <v>4800</v>
      </c>
      <c r="H26" s="6">
        <f>IF(SUM($D26:G26)=$C26,0,IF($C26-SUM($D26:G26)&gt;H$15,H$15-SUM(H$16:H25),IF($C26-SUM($D26:G26)&gt;H$15-SUM(H$16:H25),H$15-SUM(H$16:H25),$C26-SUM($D26:G26))))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</row>
    <row r="27" spans="1:111" x14ac:dyDescent="0.25">
      <c r="A27" s="26">
        <f t="shared" ca="1" si="2"/>
        <v>2027</v>
      </c>
      <c r="B27" s="5">
        <f t="shared" si="3"/>
        <v>400</v>
      </c>
      <c r="C27" s="3">
        <f t="shared" si="1"/>
        <v>4800</v>
      </c>
      <c r="D27" s="6">
        <f>IF(SUM(D$16:D26)&lt;D$15,IF(C27&gt;D$15-SUM(D$16:D26),D$15-SUM(D$16:D26),C27),0)</f>
        <v>0</v>
      </c>
      <c r="E27" s="6">
        <f>IF(SUM($D27:D27)=$C27,0,IF($C27-SUM($D27:D27)&gt;E$15,E$15-SUM(E$16:E26),IF($C27-SUM($D27:D27)&gt;E$15-SUM(E$16:E26),E$15-SUM(E$16:E26),$C27-SUM($D27:D27))))</f>
        <v>0</v>
      </c>
      <c r="F27" s="6">
        <f>IF(SUM($D27:E27)=$C27,0,IF($C27-SUM($D27:E27)&gt;F$15,F$15-SUM(F$16:F26),IF($C27-SUM($D27:E27)&gt;F$15-SUM(F$16:F26),F$15-SUM(F$16:F26),$C27-SUM($D27:E27))))</f>
        <v>0</v>
      </c>
      <c r="G27" s="6">
        <f>IF(SUM($D27:F27)=$C27,0,IF($C27-SUM($D27:F27)&gt;G$15,G$15-SUM(G$16:G26),IF($C27-SUM($D27:F27)&gt;G$15-SUM(G$16:G26),G$15-SUM(G$16:G26),$C27-SUM($D27:F27))))</f>
        <v>4800</v>
      </c>
      <c r="H27" s="6">
        <f>IF(SUM($D27:G27)=$C27,0,IF($C27-SUM($D27:G27)&gt;H$15,H$15-SUM(H$16:H26),IF($C27-SUM($D27:G27)&gt;H$15-SUM(H$16:H26),H$15-SUM(H$16:H26),$C27-SUM($D27:G27))))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</row>
    <row r="28" spans="1:111" x14ac:dyDescent="0.25">
      <c r="A28" s="26">
        <f t="shared" ca="1" si="2"/>
        <v>2028</v>
      </c>
      <c r="B28" s="5">
        <f t="shared" si="3"/>
        <v>400</v>
      </c>
      <c r="C28" s="3">
        <f t="shared" si="1"/>
        <v>4800</v>
      </c>
      <c r="D28" s="6">
        <f>IF(SUM(D$16:D27)&lt;D$15,IF(C28&gt;D$15-SUM(D$16:D27),D$15-SUM(D$16:D27),C28),0)</f>
        <v>0</v>
      </c>
      <c r="E28" s="6">
        <f>IF(SUM($D28:D28)=$C28,0,IF($C28-SUM($D28:D28)&gt;E$15,E$15-SUM(E$16:E27),IF($C28-SUM($D28:D28)&gt;E$15-SUM(E$16:E27),E$15-SUM(E$16:E27),$C28-SUM($D28:D28))))</f>
        <v>0</v>
      </c>
      <c r="F28" s="6">
        <f>IF(SUM($D28:E28)=$C28,0,IF($C28-SUM($D28:E28)&gt;F$15,F$15-SUM(F$16:F27),IF($C28-SUM($D28:E28)&gt;F$15-SUM(F$16:F27),F$15-SUM(F$16:F27),$C28-SUM($D28:E28))))</f>
        <v>0</v>
      </c>
      <c r="G28" s="6">
        <f>IF(SUM($D28:F28)=$C28,0,IF($C28-SUM($D28:F28)&gt;G$15,G$15-SUM(G$16:G27),IF($C28-SUM($D28:F28)&gt;G$15-SUM(G$16:G27),G$15-SUM(G$16:G27),$C28-SUM($D28:F28))))</f>
        <v>4800</v>
      </c>
      <c r="H28" s="6">
        <f>IF(SUM($D28:G28)=$C28,0,IF($C28-SUM($D28:G28)&gt;H$15,H$15-SUM(H$16:H27),IF($C28-SUM($D28:G28)&gt;H$15-SUM(H$16:H27),H$15-SUM(H$16:H27),$C28-SUM($D28:G28))))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</row>
    <row r="29" spans="1:111" x14ac:dyDescent="0.25">
      <c r="A29" s="26">
        <f t="shared" ca="1" si="2"/>
        <v>2029</v>
      </c>
      <c r="B29" s="5">
        <f t="shared" si="3"/>
        <v>400</v>
      </c>
      <c r="C29" s="3">
        <f t="shared" si="1"/>
        <v>4800</v>
      </c>
      <c r="D29" s="6">
        <f>IF(SUM(D$16:D28)&lt;D$15,IF(C29&gt;D$15-SUM(D$16:D28),D$15-SUM(D$16:D28),C29),0)</f>
        <v>0</v>
      </c>
      <c r="E29" s="6">
        <f>IF(SUM($D29:D29)=$C29,0,IF($C29-SUM($D29:D29)&gt;E$15,E$15-SUM(E$16:E28),IF($C29-SUM($D29:D29)&gt;E$15-SUM(E$16:E28),E$15-SUM(E$16:E28),$C29-SUM($D29:D29))))</f>
        <v>0</v>
      </c>
      <c r="F29" s="6">
        <f>IF(SUM($D29:E29)=$C29,0,IF($C29-SUM($D29:E29)&gt;F$15,F$15-SUM(F$16:F28),IF($C29-SUM($D29:E29)&gt;F$15-SUM(F$16:F28),F$15-SUM(F$16:F28),$C29-SUM($D29:E29))))</f>
        <v>0</v>
      </c>
      <c r="G29" s="6">
        <f>IF(SUM($D29:F29)=$C29,0,IF($C29-SUM($D29:F29)&gt;G$15,G$15-SUM(G$16:G28),IF($C29-SUM($D29:F29)&gt;G$15-SUM(G$16:G28),G$15-SUM(G$16:G28),$C29-SUM($D29:F29))))</f>
        <v>4800</v>
      </c>
      <c r="H29" s="6">
        <f>IF(SUM($D29:G29)=$C29,0,IF($C29-SUM($D29:G29)&gt;H$15,H$15-SUM(H$16:H28),IF($C29-SUM($D29:G29)&gt;H$15-SUM(H$16:H28),H$15-SUM(H$16:H28),$C29-SUM($D29:G29))))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</row>
    <row r="30" spans="1:111" x14ac:dyDescent="0.25">
      <c r="A30" s="26">
        <f t="shared" ca="1" si="2"/>
        <v>2030</v>
      </c>
      <c r="B30" s="5">
        <f t="shared" si="3"/>
        <v>400</v>
      </c>
      <c r="C30" s="3">
        <f t="shared" si="1"/>
        <v>4800</v>
      </c>
      <c r="D30" s="6">
        <f>IF(SUM(D$16:D29)&lt;D$15,IF(C30&gt;D$15-SUM(D$16:D29),D$15-SUM(D$16:D29),C30),0)</f>
        <v>0</v>
      </c>
      <c r="E30" s="6">
        <f>IF(SUM($D30:D30)=$C30,0,IF($C30-SUM($D30:D30)&gt;E$15,E$15-SUM(E$16:E29),IF($C30-SUM($D30:D30)&gt;E$15-SUM(E$16:E29),E$15-SUM(E$16:E29),$C30-SUM($D30:D30))))</f>
        <v>0</v>
      </c>
      <c r="F30" s="6">
        <f>IF(SUM($D30:E30)=$C30,0,IF($C30-SUM($D30:E30)&gt;F$15,F$15-SUM(F$16:F29),IF($C30-SUM($D30:E30)&gt;F$15-SUM(F$16:F29),F$15-SUM(F$16:F29),$C30-SUM($D30:E30))))</f>
        <v>0</v>
      </c>
      <c r="G30" s="6">
        <f>IF(SUM($D30:F30)=$C30,0,IF($C30-SUM($D30:F30)&gt;G$15,G$15-SUM(G$16:G29),IF($C30-SUM($D30:F30)&gt;G$15-SUM(G$16:G29),G$15-SUM(G$16:G29),$C30-SUM($D30:F30))))</f>
        <v>4800</v>
      </c>
      <c r="H30" s="6">
        <f>IF(SUM($D30:G30)=$C30,0,IF($C30-SUM($D30:G30)&gt;H$15,H$15-SUM(H$16:H29),IF($C30-SUM($D30:G30)&gt;H$15-SUM(H$16:H29),H$15-SUM(H$16:H29),$C30-SUM($D30:G30))))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</row>
    <row r="31" spans="1:111" x14ac:dyDescent="0.25">
      <c r="A31" s="26">
        <f t="shared" ca="1" si="2"/>
        <v>2031</v>
      </c>
      <c r="B31" s="5">
        <f t="shared" si="3"/>
        <v>400</v>
      </c>
      <c r="C31" s="3">
        <f t="shared" si="1"/>
        <v>4800</v>
      </c>
      <c r="D31" s="6">
        <f>IF(SUM(D$16:D30)&lt;D$15,IF(C31&gt;D$15-SUM(D$16:D30),D$15-SUM(D$16:D30),C31),0)</f>
        <v>0</v>
      </c>
      <c r="E31" s="6">
        <f>IF(SUM($D31:D31)=$C31,0,IF($C31-SUM($D31:D31)&gt;E$15,E$15-SUM(E$16:E30),IF($C31-SUM($D31:D31)&gt;E$15-SUM(E$16:E30),E$15-SUM(E$16:E30),$C31-SUM($D31:D31))))</f>
        <v>0</v>
      </c>
      <c r="F31" s="6">
        <f>IF(SUM($D31:E31)=$C31,0,IF($C31-SUM($D31:E31)&gt;F$15,F$15-SUM(F$16:F30),IF($C31-SUM($D31:E31)&gt;F$15-SUM(F$16:F30),F$15-SUM(F$16:F30),$C31-SUM($D31:E31))))</f>
        <v>0</v>
      </c>
      <c r="G31" s="6">
        <f>IF(SUM($D31:F31)=$C31,0,IF($C31-SUM($D31:F31)&gt;G$15,G$15-SUM(G$16:G30),IF($C31-SUM($D31:F31)&gt;G$15-SUM(G$16:G30),G$15-SUM(G$16:G30),$C31-SUM($D31:F31))))</f>
        <v>4800</v>
      </c>
      <c r="H31" s="6">
        <f>IF(SUM($D31:G31)=$C31,0,IF($C31-SUM($D31:G31)&gt;H$15,H$15-SUM(H$16:H30),IF($C31-SUM($D31:G31)&gt;H$15-SUM(H$16:H30),H$15-SUM(H$16:H30),$C31-SUM($D31:G31))))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</row>
    <row r="32" spans="1:111" x14ac:dyDescent="0.25">
      <c r="A32" s="26">
        <f t="shared" ca="1" si="2"/>
        <v>2032</v>
      </c>
      <c r="B32" s="5">
        <f t="shared" si="3"/>
        <v>400</v>
      </c>
      <c r="C32" s="3">
        <f t="shared" si="1"/>
        <v>4800</v>
      </c>
      <c r="D32" s="6">
        <f>IF(SUM(D$16:D31)&lt;D$15,IF(C32&gt;D$15-SUM(D$16:D31),D$15-SUM(D$16:D31),C32),0)</f>
        <v>0</v>
      </c>
      <c r="E32" s="6">
        <f>IF(SUM($D32:D32)=$C32,0,IF($C32-SUM($D32:D32)&gt;E$15,E$15-SUM(E$16:E31),IF($C32-SUM($D32:D32)&gt;E$15-SUM(E$16:E31),E$15-SUM(E$16:E31),$C32-SUM($D32:D32))))</f>
        <v>0</v>
      </c>
      <c r="F32" s="6">
        <f>IF(SUM($D32:E32)=$C32,0,IF($C32-SUM($D32:E32)&gt;F$15,F$15-SUM(F$16:F31),IF($C32-SUM($D32:E32)&gt;F$15-SUM(F$16:F31),F$15-SUM(F$16:F31),$C32-SUM($D32:E32))))</f>
        <v>0</v>
      </c>
      <c r="G32" s="6">
        <f>IF(SUM($D32:F32)=$C32,0,IF($C32-SUM($D32:F32)&gt;G$15,G$15-SUM(G$16:G31),IF($C32-SUM($D32:F32)&gt;G$15-SUM(G$16:G31),G$15-SUM(G$16:G31),$C32-SUM($D32:F32))))</f>
        <v>200</v>
      </c>
      <c r="H32" s="6">
        <f>IF(SUM($D32:G32)=$C32,0,IF($C32-SUM($D32:G32)&gt;H$15,H$15-SUM(H$16:H31),IF($C32-SUM($D32:G32)&gt;H$15-SUM(H$16:H31),H$15-SUM(H$16:H31),$C32-SUM($D32:G32))))</f>
        <v>4600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</row>
    <row r="33" spans="1:111" x14ac:dyDescent="0.25">
      <c r="A33" s="26">
        <f t="shared" ca="1" si="2"/>
        <v>2033</v>
      </c>
      <c r="B33" s="5">
        <f t="shared" si="3"/>
        <v>400</v>
      </c>
      <c r="C33" s="3">
        <f t="shared" si="1"/>
        <v>4800</v>
      </c>
      <c r="D33" s="6">
        <f>IF(SUM(D$16:D32)&lt;D$15,IF(C33&gt;D$15-SUM(D$16:D32),D$15-SUM(D$16:D32),C33),0)</f>
        <v>0</v>
      </c>
      <c r="E33" s="6">
        <f>IF(SUM($D33:D33)=$C33,0,IF($C33-SUM($D33:D33)&gt;E$15,E$15-SUM(E$16:E32),IF($C33-SUM($D33:D33)&gt;E$15-SUM(E$16:E32),E$15-SUM(E$16:E32),$C33-SUM($D33:D33))))</f>
        <v>0</v>
      </c>
      <c r="F33" s="6">
        <f>IF(SUM($D33:E33)=$C33,0,IF($C33-SUM($D33:E33)&gt;F$15,F$15-SUM(F$16:F32),IF($C33-SUM($D33:E33)&gt;F$15-SUM(F$16:F32),F$15-SUM(F$16:F32),$C33-SUM($D33:E33))))</f>
        <v>0</v>
      </c>
      <c r="G33" s="6">
        <f>IF(SUM($D33:F33)=$C33,0,IF($C33-SUM($D33:F33)&gt;G$15,G$15-SUM(G$16:G32),IF($C33-SUM($D33:F33)&gt;G$15-SUM(G$16:G32),G$15-SUM(G$16:G32),$C33-SUM($D33:F33))))</f>
        <v>0</v>
      </c>
      <c r="H33" s="6">
        <f>IF(SUM($D33:G33)=$C33,0,IF($C33-SUM($D33:G33)&gt;H$15,H$15-SUM(H$16:H32),IF($C33-SUM($D33:G33)&gt;H$15-SUM(H$16:H32),H$15-SUM(H$16:H32),$C33-SUM($D33:G33))))</f>
        <v>4800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</row>
    <row r="34" spans="1:111" x14ac:dyDescent="0.25">
      <c r="A34" s="26">
        <f t="shared" ca="1" si="2"/>
        <v>2034</v>
      </c>
      <c r="B34" s="5">
        <f t="shared" si="3"/>
        <v>400</v>
      </c>
      <c r="C34" s="3">
        <f t="shared" si="1"/>
        <v>4800</v>
      </c>
      <c r="D34" s="6">
        <f>IF(SUM(D$16:D33)&lt;D$15,IF(C34&gt;D$15-SUM(D$16:D33),D$15-SUM(D$16:D33),C34),0)</f>
        <v>0</v>
      </c>
      <c r="E34" s="6">
        <f>IF(SUM($D34:D34)=$C34,0,IF($C34-SUM($D34:D34)&gt;E$15,E$15-SUM(E$16:E33),IF($C34-SUM($D34:D34)&gt;E$15-SUM(E$16:E33),E$15-SUM(E$16:E33),$C34-SUM($D34:D34))))</f>
        <v>0</v>
      </c>
      <c r="F34" s="6">
        <f>IF(SUM($D34:E34)=$C34,0,IF($C34-SUM($D34:E34)&gt;F$15,F$15-SUM(F$16:F33),IF($C34-SUM($D34:E34)&gt;F$15-SUM(F$16:F33),F$15-SUM(F$16:F33),$C34-SUM($D34:E34))))</f>
        <v>0</v>
      </c>
      <c r="G34" s="6">
        <f>IF(SUM($D34:F34)=$C34,0,IF($C34-SUM($D34:F34)&gt;G$15,G$15-SUM(G$16:G33),IF($C34-SUM($D34:F34)&gt;G$15-SUM(G$16:G33),G$15-SUM(G$16:G33),$C34-SUM($D34:F34))))</f>
        <v>0</v>
      </c>
      <c r="H34" s="6">
        <f>IF(SUM($D34:G34)=$C34,0,IF($C34-SUM($D34:G34)&gt;H$15,H$15-SUM(H$16:H33),IF($C34-SUM($D34:G34)&gt;H$15-SUM(H$16:H33),H$15-SUM(H$16:H33),$C34-SUM($D34:G34))))</f>
        <v>4800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</row>
    <row r="35" spans="1:111" x14ac:dyDescent="0.25">
      <c r="A35" s="26">
        <f t="shared" ca="1" si="2"/>
        <v>2035</v>
      </c>
      <c r="B35" s="5">
        <f t="shared" si="3"/>
        <v>400</v>
      </c>
      <c r="C35" s="3">
        <f t="shared" si="1"/>
        <v>4800</v>
      </c>
      <c r="D35" s="6">
        <f>IF(SUM(D$16:D34)&lt;D$15,IF(C35&gt;D$15-SUM(D$16:D34),D$15-SUM(D$16:D34),C35),0)</f>
        <v>0</v>
      </c>
      <c r="E35" s="6">
        <f>IF(SUM($D35:D35)=$C35,0,IF($C35-SUM($D35:D35)&gt;E$15,E$15-SUM(E$16:E34),IF($C35-SUM($D35:D35)&gt;E$15-SUM(E$16:E34),E$15-SUM(E$16:E34),$C35-SUM($D35:D35))))</f>
        <v>0</v>
      </c>
      <c r="F35" s="6">
        <f>IF(SUM($D35:E35)=$C35,0,IF($C35-SUM($D35:E35)&gt;F$15,F$15-SUM(F$16:F34),IF($C35-SUM($D35:E35)&gt;F$15-SUM(F$16:F34),F$15-SUM(F$16:F34),$C35-SUM($D35:E35))))</f>
        <v>0</v>
      </c>
      <c r="G35" s="6">
        <f>IF(SUM($D35:F35)=$C35,0,IF($C35-SUM($D35:F35)&gt;G$15,G$15-SUM(G$16:G34),IF($C35-SUM($D35:F35)&gt;G$15-SUM(G$16:G34),G$15-SUM(G$16:G34),$C35-SUM($D35:F35))))</f>
        <v>0</v>
      </c>
      <c r="H35" s="6">
        <f>IF(SUM($D35:G35)=$C35,0,IF($C35-SUM($D35:G35)&gt;H$15,H$15-SUM(H$16:H34),IF($C35-SUM($D35:G35)&gt;H$15-SUM(H$16:H34),H$15-SUM(H$16:H34),$C35-SUM($D35:G35))))</f>
        <v>4800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</row>
    <row r="36" spans="1:111" x14ac:dyDescent="0.25">
      <c r="A36" s="26">
        <f t="shared" ca="1" si="2"/>
        <v>2036</v>
      </c>
      <c r="B36" s="5">
        <f t="shared" si="3"/>
        <v>400</v>
      </c>
      <c r="C36" s="3">
        <f t="shared" si="1"/>
        <v>4800</v>
      </c>
      <c r="D36" s="6">
        <f>IF(SUM(D$16:D35)&lt;D$15,IF(C36&gt;D$15-SUM(D$16:D35),D$15-SUM(D$16:D35),C36),0)</f>
        <v>0</v>
      </c>
      <c r="E36" s="6">
        <f>IF(SUM($D36:D36)=$C36,0,IF($C36-SUM($D36:D36)&gt;E$15,E$15-SUM(E$16:E35),IF($C36-SUM($D36:D36)&gt;E$15-SUM(E$16:E35),E$15-SUM(E$16:E35),$C36-SUM($D36:D36))))</f>
        <v>0</v>
      </c>
      <c r="F36" s="6">
        <f>IF(SUM($D36:E36)=$C36,0,IF($C36-SUM($D36:E36)&gt;F$15,F$15-SUM(F$16:F35),IF($C36-SUM($D36:E36)&gt;F$15-SUM(F$16:F35),F$15-SUM(F$16:F35),$C36-SUM($D36:E36))))</f>
        <v>0</v>
      </c>
      <c r="G36" s="6">
        <f>IF(SUM($D36:F36)=$C36,0,IF($C36-SUM($D36:F36)&gt;G$15,G$15-SUM(G$16:G35),IF($C36-SUM($D36:F36)&gt;G$15-SUM(G$16:G35),G$15-SUM(G$16:G35),$C36-SUM($D36:F36))))</f>
        <v>0</v>
      </c>
      <c r="H36" s="6">
        <f>IF(SUM($D36:G36)=$C36,0,IF($C36-SUM($D36:G36)&gt;H$15,H$15-SUM(H$16:H35),IF($C36-SUM($D36:G36)&gt;H$15-SUM(H$16:H35),H$15-SUM(H$16:H35),$C36-SUM($D36:G36))))</f>
        <v>1000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</row>
    <row r="37" spans="1:111" x14ac:dyDescent="0.25">
      <c r="A37" s="26">
        <f t="shared" ca="1" si="2"/>
        <v>2037</v>
      </c>
      <c r="B37" s="5">
        <f t="shared" si="3"/>
        <v>400</v>
      </c>
      <c r="C37" s="3">
        <f t="shared" si="1"/>
        <v>4800</v>
      </c>
      <c r="D37" s="6">
        <f>IF(SUM(D$16:D36)&lt;D$15,IF(C37&gt;D$15-SUM(D$16:D36),D$15-SUM(D$16:D36),C37),0)</f>
        <v>0</v>
      </c>
      <c r="E37" s="6">
        <f>IF(SUM($D37:D37)=$C37,0,IF($C37-SUM($D37:D37)&gt;E$15,E$15-SUM(E$16:E36),IF($C37-SUM($D37:D37)&gt;E$15-SUM(E$16:E36),E$15-SUM(E$16:E36),$C37-SUM($D37:D37))))</f>
        <v>0</v>
      </c>
      <c r="F37" s="6">
        <f>IF(SUM($D37:E37)=$C37,0,IF($C37-SUM($D37:E37)&gt;F$15,F$15-SUM(F$16:F36),IF($C37-SUM($D37:E37)&gt;F$15-SUM(F$16:F36),F$15-SUM(F$16:F36),$C37-SUM($D37:E37))))</f>
        <v>0</v>
      </c>
      <c r="G37" s="6">
        <f>IF(SUM($D37:F37)=$C37,0,IF($C37-SUM($D37:F37)&gt;G$15,G$15-SUM(G$16:G36),IF($C37-SUM($D37:F37)&gt;G$15-SUM(G$16:G36),G$15-SUM(G$16:G36),$C37-SUM($D37:F37))))</f>
        <v>0</v>
      </c>
      <c r="H37" s="6">
        <f>IF(SUM($D37:G37)=$C37,0,IF($C37-SUM($D37:G37)&gt;H$15,H$15-SUM(H$16:H36),IF($C37-SUM($D37:G37)&gt;H$15-SUM(H$16:H36),H$15-SUM(H$16:H36),$C37-SUM($D37:G37))))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</row>
    <row r="38" spans="1:111" x14ac:dyDescent="0.25">
      <c r="A38" s="26">
        <f t="shared" ca="1" si="2"/>
        <v>2038</v>
      </c>
      <c r="B38" s="5">
        <f t="shared" si="3"/>
        <v>400</v>
      </c>
      <c r="C38" s="3">
        <f t="shared" si="1"/>
        <v>4800</v>
      </c>
      <c r="D38" s="6">
        <f>IF(SUM(D$16:D37)&lt;D$15,IF(C38&gt;D$15-SUM(D$16:D37),D$15-SUM(D$16:D37),C38),0)</f>
        <v>0</v>
      </c>
      <c r="E38" s="6">
        <f>IF(SUM($D38:D38)=$C38,0,IF($C38-SUM($D38:D38)&gt;E$15,E$15-SUM(E$16:E37),IF($C38-SUM($D38:D38)&gt;E$15-SUM(E$16:E37),E$15-SUM(E$16:E37),$C38-SUM($D38:D38))))</f>
        <v>0</v>
      </c>
      <c r="F38" s="6">
        <f>IF(SUM($D38:E38)=$C38,0,IF($C38-SUM($D38:E38)&gt;F$15,F$15-SUM(F$16:F37),IF($C38-SUM($D38:E38)&gt;F$15-SUM(F$16:F37),F$15-SUM(F$16:F37),$C38-SUM($D38:E38))))</f>
        <v>0</v>
      </c>
      <c r="G38" s="6">
        <f>IF(SUM($D38:F38)=$C38,0,IF($C38-SUM($D38:F38)&gt;G$15,G$15-SUM(G$16:G37),IF($C38-SUM($D38:F38)&gt;G$15-SUM(G$16:G37),G$15-SUM(G$16:G37),$C38-SUM($D38:F38))))</f>
        <v>0</v>
      </c>
      <c r="H38" s="6">
        <f>IF(SUM($D38:G38)=$C38,0,IF($C38-SUM($D38:G38)&gt;H$15,H$15-SUM(H$16:H37),IF($C38-SUM($D38:G38)&gt;H$15-SUM(H$16:H37),H$15-SUM(H$16:H37),$C38-SUM($D38:G38))))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</row>
    <row r="39" spans="1:111" x14ac:dyDescent="0.25">
      <c r="A39" s="26">
        <f t="shared" ca="1" si="2"/>
        <v>2039</v>
      </c>
      <c r="B39" s="5">
        <f t="shared" si="3"/>
        <v>400</v>
      </c>
      <c r="C39" s="3">
        <f t="shared" si="1"/>
        <v>4800</v>
      </c>
      <c r="D39" s="6">
        <f>IF(SUM(D$16:D38)&lt;D$15,IF(C39&gt;D$15-SUM(D$16:D38),D$15-SUM(D$16:D38),C39),0)</f>
        <v>0</v>
      </c>
      <c r="E39" s="6">
        <f>IF(SUM($D39:D39)=$C39,0,IF($C39-SUM($D39:D39)&gt;E$15,E$15-SUM(E$16:E38),IF($C39-SUM($D39:D39)&gt;E$15-SUM(E$16:E38),E$15-SUM(E$16:E38),$C39-SUM($D39:D39))))</f>
        <v>0</v>
      </c>
      <c r="F39" s="6">
        <f>IF(SUM($D39:E39)=$C39,0,IF($C39-SUM($D39:E39)&gt;F$15,F$15-SUM(F$16:F38),IF($C39-SUM($D39:E39)&gt;F$15-SUM(F$16:F38),F$15-SUM(F$16:F38),$C39-SUM($D39:E39))))</f>
        <v>0</v>
      </c>
      <c r="G39" s="6">
        <f>IF(SUM($D39:F39)=$C39,0,IF($C39-SUM($D39:F39)&gt;G$15,G$15-SUM(G$16:G38),IF($C39-SUM($D39:F39)&gt;G$15-SUM(G$16:G38),G$15-SUM(G$16:G38),$C39-SUM($D39:F39))))</f>
        <v>0</v>
      </c>
      <c r="H39" s="6">
        <f>IF(SUM($D39:G39)=$C39,0,IF($C39-SUM($D39:G39)&gt;H$15,H$15-SUM(H$16:H38),IF($C39-SUM($D39:G39)&gt;H$15-SUM(H$16:H38),H$15-SUM(H$16:H38),$C39-SUM($D39:G39))))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</row>
    <row r="40" spans="1:111" x14ac:dyDescent="0.25">
      <c r="A40" s="26">
        <f t="shared" ca="1" si="2"/>
        <v>2040</v>
      </c>
      <c r="B40" s="5">
        <f t="shared" si="3"/>
        <v>400</v>
      </c>
      <c r="C40" s="3">
        <f t="shared" si="1"/>
        <v>4800</v>
      </c>
      <c r="D40" s="6">
        <f>IF(SUM(D$16:D39)&lt;D$15,IF(C40&gt;D$15-SUM(D$16:D39),D$15-SUM(D$16:D39),C40),0)</f>
        <v>0</v>
      </c>
      <c r="E40" s="6">
        <f>IF(SUM($D40:D40)=$C40,0,IF($C40-SUM($D40:D40)&gt;E$15,E$15-SUM(E$16:E39),IF($C40-SUM($D40:D40)&gt;E$15-SUM(E$16:E39),E$15-SUM(E$16:E39),$C40-SUM($D40:D40))))</f>
        <v>0</v>
      </c>
      <c r="F40" s="6">
        <f>IF(SUM($D40:E40)=$C40,0,IF($C40-SUM($D40:E40)&gt;F$15,F$15-SUM(F$16:F39),IF($C40-SUM($D40:E40)&gt;F$15-SUM(F$16:F39),F$15-SUM(F$16:F39),$C40-SUM($D40:E40))))</f>
        <v>0</v>
      </c>
      <c r="G40" s="6">
        <f>IF(SUM($D40:F40)=$C40,0,IF($C40-SUM($D40:F40)&gt;G$15,G$15-SUM(G$16:G39),IF($C40-SUM($D40:F40)&gt;G$15-SUM(G$16:G39),G$15-SUM(G$16:G39),$C40-SUM($D40:F40))))</f>
        <v>0</v>
      </c>
      <c r="H40" s="6">
        <f>IF(SUM($D40:G40)=$C40,0,IF($C40-SUM($D40:G40)&gt;H$15,H$15-SUM(H$16:H39),IF($C40-SUM($D40:G40)&gt;H$15-SUM(H$16:H39),H$15-SUM(H$16:H39),$C40-SUM($D40:G40))))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</row>
    <row r="41" spans="1:111" x14ac:dyDescent="0.25">
      <c r="A41" s="26">
        <f t="shared" ca="1" si="2"/>
        <v>2041</v>
      </c>
      <c r="B41" s="5">
        <f t="shared" si="3"/>
        <v>400</v>
      </c>
      <c r="C41" s="3">
        <f t="shared" si="1"/>
        <v>4800</v>
      </c>
      <c r="D41" s="6">
        <f>IF(SUM(D$16:D40)&lt;D$15,IF(C41&gt;D$15-SUM(D$16:D40),D$15-SUM(D$16:D40),C41),0)</f>
        <v>0</v>
      </c>
      <c r="E41" s="6">
        <f>IF(SUM($D41:D41)=$C41,0,IF($C41-SUM($D41:D41)&gt;E$15,E$15-SUM(E$16:E40),IF($C41-SUM($D41:D41)&gt;E$15-SUM(E$16:E40),E$15-SUM(E$16:E40),$C41-SUM($D41:D41))))</f>
        <v>0</v>
      </c>
      <c r="F41" s="6">
        <f>IF(SUM($D41:E41)=$C41,0,IF($C41-SUM($D41:E41)&gt;F$15,F$15-SUM(F$16:F40),IF($C41-SUM($D41:E41)&gt;F$15-SUM(F$16:F40),F$15-SUM(F$16:F40),$C41-SUM($D41:E41))))</f>
        <v>0</v>
      </c>
      <c r="G41" s="6">
        <f>IF(SUM($D41:F41)=$C41,0,IF($C41-SUM($D41:F41)&gt;G$15,G$15-SUM(G$16:G40),IF($C41-SUM($D41:F41)&gt;G$15-SUM(G$16:G40),G$15-SUM(G$16:G40),$C41-SUM($D41:F41))))</f>
        <v>0</v>
      </c>
      <c r="H41" s="6">
        <f>IF(SUM($D41:G41)=$C41,0,IF($C41-SUM($D41:G41)&gt;H$15,H$15-SUM(H$16:H40),IF($C41-SUM($D41:G41)&gt;H$15-SUM(H$16:H40),H$15-SUM(H$16:H40),$C41-SUM($D41:G41))))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</row>
    <row r="42" spans="1:111" x14ac:dyDescent="0.25">
      <c r="A42" s="26">
        <f t="shared" ca="1" si="2"/>
        <v>2042</v>
      </c>
      <c r="B42" s="5">
        <f t="shared" si="3"/>
        <v>400</v>
      </c>
      <c r="C42" s="3">
        <f t="shared" si="1"/>
        <v>4800</v>
      </c>
      <c r="D42" s="6">
        <f>IF(SUM(D$16:D41)&lt;D$15,IF(C42&gt;D$15-SUM(D$16:D41),D$15-SUM(D$16:D41),C42),0)</f>
        <v>0</v>
      </c>
      <c r="E42" s="6">
        <f>IF(SUM($D42:D42)=$C42,0,IF($C42-SUM($D42:D42)&gt;E$15,E$15-SUM(E$16:E41),IF($C42-SUM($D42:D42)&gt;E$15-SUM(E$16:E41),E$15-SUM(E$16:E41),$C42-SUM($D42:D42))))</f>
        <v>0</v>
      </c>
      <c r="F42" s="6">
        <f>IF(SUM($D42:E42)=$C42,0,IF($C42-SUM($D42:E42)&gt;F$15,F$15-SUM(F$16:F41),IF($C42-SUM($D42:E42)&gt;F$15-SUM(F$16:F41),F$15-SUM(F$16:F41),$C42-SUM($D42:E42))))</f>
        <v>0</v>
      </c>
      <c r="G42" s="6">
        <f>IF(SUM($D42:F42)=$C42,0,IF($C42-SUM($D42:F42)&gt;G$15,G$15-SUM(G$16:G41),IF($C42-SUM($D42:F42)&gt;G$15-SUM(G$16:G41),G$15-SUM(G$16:G41),$C42-SUM($D42:F42))))</f>
        <v>0</v>
      </c>
      <c r="H42" s="6">
        <f>IF(SUM($D42:G42)=$C42,0,IF($C42-SUM($D42:G42)&gt;H$15,H$15-SUM(H$16:H41),IF($C42-SUM($D42:G42)&gt;H$15-SUM(H$16:H41),H$15-SUM(H$16:H41),$C42-SUM($D42:G42))))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</row>
    <row r="43" spans="1:111" x14ac:dyDescent="0.25">
      <c r="A43" s="26">
        <f t="shared" ca="1" si="2"/>
        <v>2043</v>
      </c>
      <c r="B43" s="5">
        <f t="shared" si="3"/>
        <v>400</v>
      </c>
      <c r="C43" s="3">
        <f t="shared" si="1"/>
        <v>4800</v>
      </c>
      <c r="D43" s="6">
        <f>IF(SUM(D$16:D42)&lt;D$15,IF(C43&gt;D$15-SUM(D$16:D42),D$15-SUM(D$16:D42),C43),0)</f>
        <v>0</v>
      </c>
      <c r="E43" s="6">
        <f>IF(SUM($D43:D43)=$C43,0,IF($C43-SUM($D43:D43)&gt;E$15,E$15-SUM(E$16:E42),IF($C43-SUM($D43:D43)&gt;E$15-SUM(E$16:E42),E$15-SUM(E$16:E42),$C43-SUM($D43:D43))))</f>
        <v>0</v>
      </c>
      <c r="F43" s="6">
        <f>IF(SUM($D43:E43)=$C43,0,IF($C43-SUM($D43:E43)&gt;F$15,F$15-SUM(F$16:F42),IF($C43-SUM($D43:E43)&gt;F$15-SUM(F$16:F42),F$15-SUM(F$16:F42),$C43-SUM($D43:E43))))</f>
        <v>0</v>
      </c>
      <c r="G43" s="6">
        <f>IF(SUM($D43:F43)=$C43,0,IF($C43-SUM($D43:F43)&gt;G$15,G$15-SUM(G$16:G42),IF($C43-SUM($D43:F43)&gt;G$15-SUM(G$16:G42),G$15-SUM(G$16:G42),$C43-SUM($D43:F43))))</f>
        <v>0</v>
      </c>
      <c r="H43" s="6">
        <f>IF(SUM($D43:G43)=$C43,0,IF($C43-SUM($D43:G43)&gt;H$15,H$15-SUM(H$16:H42),IF($C43-SUM($D43:G43)&gt;H$15-SUM(H$16:H42),H$15-SUM(H$16:H42),$C43-SUM($D43:G43))))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</row>
    <row r="44" spans="1:111" x14ac:dyDescent="0.25">
      <c r="A44" s="26">
        <f t="shared" ca="1" si="2"/>
        <v>2044</v>
      </c>
      <c r="B44" s="5">
        <f t="shared" si="3"/>
        <v>400</v>
      </c>
      <c r="C44" s="3">
        <f t="shared" si="1"/>
        <v>4800</v>
      </c>
      <c r="D44" s="6">
        <f>IF(SUM(D$16:D43)&lt;D$15,IF(C44&gt;D$15-SUM(D$16:D43),D$15-SUM(D$16:D43),C44),0)</f>
        <v>0</v>
      </c>
      <c r="E44" s="6">
        <f>IF(SUM($D44:D44)=$C44,0,IF($C44-SUM($D44:D44)&gt;E$15,E$15-SUM(E$16:E43),IF($C44-SUM($D44:D44)&gt;E$15-SUM(E$16:E43),E$15-SUM(E$16:E43),$C44-SUM($D44:D44))))</f>
        <v>0</v>
      </c>
      <c r="F44" s="6">
        <f>IF(SUM($D44:E44)=$C44,0,IF($C44-SUM($D44:E44)&gt;F$15,F$15-SUM(F$16:F43),IF($C44-SUM($D44:E44)&gt;F$15-SUM(F$16:F43),F$15-SUM(F$16:F43),$C44-SUM($D44:E44))))</f>
        <v>0</v>
      </c>
      <c r="G44" s="6">
        <f>IF(SUM($D44:F44)=$C44,0,IF($C44-SUM($D44:F44)&gt;G$15,G$15-SUM(G$16:G43),IF($C44-SUM($D44:F44)&gt;G$15-SUM(G$16:G43),G$15-SUM(G$16:G43),$C44-SUM($D44:F44))))</f>
        <v>0</v>
      </c>
      <c r="H44" s="6">
        <f>IF(SUM($D44:G44)=$C44,0,IF($C44-SUM($D44:G44)&gt;H$15,H$15-SUM(H$16:H43),IF($C44-SUM($D44:G44)&gt;H$15-SUM(H$16:H43),H$15-SUM(H$16:H43),$C44-SUM($D44:G44))))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</row>
    <row r="45" spans="1:111" x14ac:dyDescent="0.25">
      <c r="A45" s="26">
        <f t="shared" ca="1" si="2"/>
        <v>2045</v>
      </c>
      <c r="B45" s="5">
        <f t="shared" si="3"/>
        <v>400</v>
      </c>
      <c r="C45" s="3">
        <f t="shared" si="1"/>
        <v>4800</v>
      </c>
      <c r="D45" s="6">
        <f>IF(SUM(D$16:D44)&lt;D$15,IF(C45&gt;D$15-SUM(D$16:D44),D$15-SUM(D$16:D44),C45),0)</f>
        <v>0</v>
      </c>
      <c r="E45" s="6">
        <f>IF(SUM($D45:D45)=$C45,0,IF($C45-SUM($D45:D45)&gt;E$15,E$15-SUM(E$16:E44),IF($C45-SUM($D45:D45)&gt;E$15-SUM(E$16:E44),E$15-SUM(E$16:E44),$C45-SUM($D45:D45))))</f>
        <v>0</v>
      </c>
      <c r="F45" s="6">
        <f>IF(SUM($D45:E45)=$C45,0,IF($C45-SUM($D45:E45)&gt;F$15,F$15-SUM(F$16:F44),IF($C45-SUM($D45:E45)&gt;F$15-SUM(F$16:F44),F$15-SUM(F$16:F44),$C45-SUM($D45:E45))))</f>
        <v>0</v>
      </c>
      <c r="G45" s="6">
        <f>IF(SUM($D45:F45)=$C45,0,IF($C45-SUM($D45:F45)&gt;G$15,G$15-SUM(G$16:G44),IF($C45-SUM($D45:F45)&gt;G$15-SUM(G$16:G44),G$15-SUM(G$16:G44),$C45-SUM($D45:F45))))</f>
        <v>0</v>
      </c>
      <c r="H45" s="6">
        <f>IF(SUM($D45:G45)=$C45,0,IF($C45-SUM($D45:G45)&gt;H$15,H$15-SUM(H$16:H44),IF($C45-SUM($D45:G45)&gt;H$15-SUM(H$16:H44),H$15-SUM(H$16:H44),$C45-SUM($D45:G45))))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</row>
    <row r="46" spans="1:111" x14ac:dyDescent="0.25">
      <c r="A46" s="26">
        <f t="shared" ca="1" si="2"/>
        <v>2046</v>
      </c>
      <c r="B46" s="5">
        <f t="shared" si="3"/>
        <v>400</v>
      </c>
      <c r="C46" s="3">
        <f t="shared" si="1"/>
        <v>4800</v>
      </c>
      <c r="D46" s="6">
        <f>IF(SUM(D$16:D45)&lt;D$15,IF(C46&gt;D$15-SUM(D$16:D45),D$15-SUM(D$16:D45),C46),0)</f>
        <v>0</v>
      </c>
      <c r="E46" s="6">
        <f>IF(SUM($D46:D46)=$C46,0,IF($C46-SUM($D46:D46)&gt;E$15,E$15-SUM(E$16:E45),IF($C46-SUM($D46:D46)&gt;E$15-SUM(E$16:E45),E$15-SUM(E$16:E45),$C46-SUM($D46:D46))))</f>
        <v>0</v>
      </c>
      <c r="F46" s="6">
        <f>IF(SUM($D46:E46)=$C46,0,IF($C46-SUM($D46:E46)&gt;F$15,F$15-SUM(F$16:F45),IF($C46-SUM($D46:E46)&gt;F$15-SUM(F$16:F45),F$15-SUM(F$16:F45),$C46-SUM($D46:E46))))</f>
        <v>0</v>
      </c>
      <c r="G46" s="6">
        <f>IF(SUM($D46:F46)=$C46,0,IF($C46-SUM($D46:F46)&gt;G$15,G$15-SUM(G$16:G45),IF($C46-SUM($D46:F46)&gt;G$15-SUM(G$16:G45),G$15-SUM(G$16:G45),$C46-SUM($D46:F46))))</f>
        <v>0</v>
      </c>
      <c r="H46" s="6">
        <f>IF(SUM($D46:G46)=$C46,0,IF($C46-SUM($D46:G46)&gt;H$15,H$15-SUM(H$16:H45),IF($C46-SUM($D46:G46)&gt;H$15-SUM(H$16:H45),H$15-SUM(H$16:H45),$C46-SUM($D46:G46))))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</row>
    <row r="47" spans="1:111" x14ac:dyDescent="0.25">
      <c r="A47" s="26">
        <f t="shared" ca="1" si="2"/>
        <v>2047</v>
      </c>
      <c r="B47" s="5">
        <f t="shared" si="3"/>
        <v>400</v>
      </c>
      <c r="C47" s="3">
        <f t="shared" si="1"/>
        <v>4800</v>
      </c>
      <c r="D47" s="6">
        <f>IF(SUM(D$16:D46)&lt;D$15,IF(C47&gt;D$15-SUM(D$16:D46),D$15-SUM(D$16:D46),C47),0)</f>
        <v>0</v>
      </c>
      <c r="E47" s="6">
        <f>IF(SUM($D47:D47)=$C47,0,IF($C47-SUM($D47:D47)&gt;E$15,E$15-SUM(E$16:E46),IF($C47-SUM($D47:D47)&gt;E$15-SUM(E$16:E46),E$15-SUM(E$16:E46),$C47-SUM($D47:D47))))</f>
        <v>0</v>
      </c>
      <c r="F47" s="6">
        <f>IF(SUM($D47:E47)=$C47,0,IF($C47-SUM($D47:E47)&gt;F$15,F$15-SUM(F$16:F46),IF($C47-SUM($D47:E47)&gt;F$15-SUM(F$16:F46),F$15-SUM(F$16:F46),$C47-SUM($D47:E47))))</f>
        <v>0</v>
      </c>
      <c r="G47" s="6">
        <f>IF(SUM($D47:F47)=$C47,0,IF($C47-SUM($D47:F47)&gt;G$15,G$15-SUM(G$16:G46),IF($C47-SUM($D47:F47)&gt;G$15-SUM(G$16:G46),G$15-SUM(G$16:G46),$C47-SUM($D47:F47))))</f>
        <v>0</v>
      </c>
      <c r="H47" s="6">
        <f>IF(SUM($D47:G47)=$C47,0,IF($C47-SUM($D47:G47)&gt;H$15,H$15-SUM(H$16:H46),IF($C47-SUM($D47:G47)&gt;H$15-SUM(H$16:H46),H$15-SUM(H$16:H46),$C47-SUM($D47:G47))))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</row>
    <row r="48" spans="1:111" x14ac:dyDescent="0.25">
      <c r="A48" s="26">
        <f t="shared" ca="1" si="2"/>
        <v>2048</v>
      </c>
      <c r="B48" s="5">
        <f t="shared" si="3"/>
        <v>400</v>
      </c>
      <c r="C48" s="3">
        <f t="shared" si="1"/>
        <v>4800</v>
      </c>
      <c r="D48" s="6">
        <f>IF(SUM(D$16:D47)&lt;D$15,IF(C48&gt;D$15-SUM(D$16:D47),D$15-SUM(D$16:D47),C48),0)</f>
        <v>0</v>
      </c>
      <c r="E48" s="6">
        <f>IF(SUM($D48:D48)=$C48,0,IF($C48-SUM($D48:D48)&gt;E$15,E$15-SUM(E$16:E47),IF($C48-SUM($D48:D48)&gt;E$15-SUM(E$16:E47),E$15-SUM(E$16:E47),$C48-SUM($D48:D48))))</f>
        <v>0</v>
      </c>
      <c r="F48" s="6">
        <f>IF(SUM($D48:E48)=$C48,0,IF($C48-SUM($D48:E48)&gt;F$15,F$15-SUM(F$16:F47),IF($C48-SUM($D48:E48)&gt;F$15-SUM(F$16:F47),F$15-SUM(F$16:F47),$C48-SUM($D48:E48))))</f>
        <v>0</v>
      </c>
      <c r="G48" s="6">
        <f>IF(SUM($D48:F48)=$C48,0,IF($C48-SUM($D48:F48)&gt;G$15,G$15-SUM(G$16:G47),IF($C48-SUM($D48:F48)&gt;G$15-SUM(G$16:G47),G$15-SUM(G$16:G47),$C48-SUM($D48:F48))))</f>
        <v>0</v>
      </c>
      <c r="H48" s="6">
        <f>IF(SUM($D48:G48)=$C48,0,IF($C48-SUM($D48:G48)&gt;H$15,H$15-SUM(H$16:H47),IF($C48-SUM($D48:G48)&gt;H$15-SUM(H$16:H47),H$15-SUM(H$16:H47),$C48-SUM($D48:G48))))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</row>
    <row r="49" spans="1:111" x14ac:dyDescent="0.25">
      <c r="A49" s="26">
        <f t="shared" ca="1" si="2"/>
        <v>2049</v>
      </c>
      <c r="B49" s="5">
        <f t="shared" si="3"/>
        <v>400</v>
      </c>
      <c r="C49" s="3">
        <f t="shared" si="1"/>
        <v>4800</v>
      </c>
      <c r="D49" s="6">
        <f>IF(SUM(D$16:D48)&lt;D$15,IF(C49&gt;D$15-SUM(D$16:D48),D$15-SUM(D$16:D48),C49),0)</f>
        <v>0</v>
      </c>
      <c r="E49" s="6">
        <f>IF(SUM($D49:D49)=$C49,0,IF($C49-SUM($D49:D49)&gt;E$15,E$15-SUM(E$16:E48),IF($C49-SUM($D49:D49)&gt;E$15-SUM(E$16:E48),E$15-SUM(E$16:E48),$C49-SUM($D49:D49))))</f>
        <v>0</v>
      </c>
      <c r="F49" s="6">
        <f>IF(SUM($D49:E49)=$C49,0,IF($C49-SUM($D49:E49)&gt;F$15,F$15-SUM(F$16:F48),IF($C49-SUM($D49:E49)&gt;F$15-SUM(F$16:F48),F$15-SUM(F$16:F48),$C49-SUM($D49:E49))))</f>
        <v>0</v>
      </c>
      <c r="G49" s="6">
        <f>IF(SUM($D49:F49)=$C49,0,IF($C49-SUM($D49:F49)&gt;G$15,G$15-SUM(G$16:G48),IF($C49-SUM($D49:F49)&gt;G$15-SUM(G$16:G48),G$15-SUM(G$16:G48),$C49-SUM($D49:F49))))</f>
        <v>0</v>
      </c>
      <c r="H49" s="6">
        <f>IF(SUM($D49:G49)=$C49,0,IF($C49-SUM($D49:G49)&gt;H$15,H$15-SUM(H$16:H48),IF($C49-SUM($D49:G49)&gt;H$15-SUM(H$16:H48),H$15-SUM(H$16:H48),$C49-SUM($D49:G49))))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</row>
    <row r="50" spans="1:111" x14ac:dyDescent="0.25">
      <c r="A50" s="26">
        <f t="shared" ca="1" si="2"/>
        <v>2050</v>
      </c>
      <c r="B50" s="5">
        <f t="shared" si="3"/>
        <v>400</v>
      </c>
      <c r="C50" s="3">
        <f t="shared" si="1"/>
        <v>4800</v>
      </c>
      <c r="D50" s="6">
        <f>IF(SUM(D$16:D49)&lt;D$15,IF(C50&gt;D$15-SUM(D$16:D49),D$15-SUM(D$16:D49),C50),0)</f>
        <v>0</v>
      </c>
      <c r="E50" s="6">
        <f>IF(SUM($D50:D50)=$C50,0,IF($C50-SUM($D50:D50)&gt;E$15,E$15-SUM(E$16:E49),IF($C50-SUM($D50:D50)&gt;E$15-SUM(E$16:E49),E$15-SUM(E$16:E49),$C50-SUM($D50:D50))))</f>
        <v>0</v>
      </c>
      <c r="F50" s="6">
        <f>IF(SUM($D50:E50)=$C50,0,IF($C50-SUM($D50:E50)&gt;F$15,F$15-SUM(F$16:F49),IF($C50-SUM($D50:E50)&gt;F$15-SUM(F$16:F49),F$15-SUM(F$16:F49),$C50-SUM($D50:E50))))</f>
        <v>0</v>
      </c>
      <c r="G50" s="6">
        <f>IF(SUM($D50:F50)=$C50,0,IF($C50-SUM($D50:F50)&gt;G$15,G$15-SUM(G$16:G49),IF($C50-SUM($D50:F50)&gt;G$15-SUM(G$16:G49),G$15-SUM(G$16:G49),$C50-SUM($D50:F50))))</f>
        <v>0</v>
      </c>
      <c r="H50" s="6">
        <f>IF(SUM($D50:G50)=$C50,0,IF($C50-SUM($D50:G50)&gt;H$15,H$15-SUM(H$16:H49),IF($C50-SUM($D50:G50)&gt;H$15-SUM(H$16:H49),H$15-SUM(H$16:H49),$C50-SUM($D50:G50))))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</row>
    <row r="51" spans="1:111" x14ac:dyDescent="0.25">
      <c r="A51" s="26">
        <f t="shared" ca="1" si="2"/>
        <v>2051</v>
      </c>
      <c r="B51" s="5">
        <f t="shared" si="3"/>
        <v>400</v>
      </c>
      <c r="C51" s="3">
        <f t="shared" si="1"/>
        <v>4800</v>
      </c>
      <c r="D51" s="6">
        <f>IF(SUM(D$16:D50)&lt;D$15,IF(C51&gt;D$15-SUM(D$16:D50),D$15-SUM(D$16:D50),C51),0)</f>
        <v>0</v>
      </c>
      <c r="E51" s="6">
        <f>IF(SUM($D51:D51)=$C51,0,IF($C51-SUM($D51:D51)&gt;E$15,E$15-SUM(E$16:E50),IF($C51-SUM($D51:D51)&gt;E$15-SUM(E$16:E50),E$15-SUM(E$16:E50),$C51-SUM($D51:D51))))</f>
        <v>0</v>
      </c>
      <c r="F51" s="6">
        <f>IF(SUM($D51:E51)=$C51,0,IF($C51-SUM($D51:E51)&gt;F$15,F$15-SUM(F$16:F50),IF($C51-SUM($D51:E51)&gt;F$15-SUM(F$16:F50),F$15-SUM(F$16:F50),$C51-SUM($D51:E51))))</f>
        <v>0</v>
      </c>
      <c r="G51" s="6">
        <f>IF(SUM($D51:F51)=$C51,0,IF($C51-SUM($D51:F51)&gt;G$15,G$15-SUM(G$16:G50),IF($C51-SUM($D51:F51)&gt;G$15-SUM(G$16:G50),G$15-SUM(G$16:G50),$C51-SUM($D51:F51))))</f>
        <v>0</v>
      </c>
      <c r="H51" s="6">
        <f>IF(SUM($D51:G51)=$C51,0,IF($C51-SUM($D51:G51)&gt;H$15,H$15-SUM(H$16:H50),IF($C51-SUM($D51:G51)&gt;H$15-SUM(H$16:H50),H$15-SUM(H$16:H50),$C51-SUM($D51:G51))))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</row>
    <row r="52" spans="1:111" x14ac:dyDescent="0.25">
      <c r="A52" s="26">
        <f t="shared" ca="1" si="2"/>
        <v>2052</v>
      </c>
      <c r="B52" s="5">
        <f t="shared" si="3"/>
        <v>400</v>
      </c>
      <c r="C52" s="3">
        <f t="shared" si="1"/>
        <v>4800</v>
      </c>
      <c r="D52" s="6">
        <f>IF(SUM(D$16:D51)&lt;D$15,IF(C52&gt;D$15-SUM(D$16:D51),D$15-SUM(D$16:D51),C52),0)</f>
        <v>0</v>
      </c>
      <c r="E52" s="6">
        <f>IF(SUM($D52:D52)=$C52,0,IF($C52-SUM($D52:D52)&gt;E$15,E$15-SUM(E$16:E51),IF($C52-SUM($D52:D52)&gt;E$15-SUM(E$16:E51),E$15-SUM(E$16:E51),$C52-SUM($D52:D52))))</f>
        <v>0</v>
      </c>
      <c r="F52" s="6">
        <f>IF(SUM($D52:E52)=$C52,0,IF($C52-SUM($D52:E52)&gt;F$15,F$15-SUM(F$16:F51),IF($C52-SUM($D52:E52)&gt;F$15-SUM(F$16:F51),F$15-SUM(F$16:F51),$C52-SUM($D52:E52))))</f>
        <v>0</v>
      </c>
      <c r="G52" s="6">
        <f>IF(SUM($D52:F52)=$C52,0,IF($C52-SUM($D52:F52)&gt;G$15,G$15-SUM(G$16:G51),IF($C52-SUM($D52:F52)&gt;G$15-SUM(G$16:G51),G$15-SUM(G$16:G51),$C52-SUM($D52:F52))))</f>
        <v>0</v>
      </c>
      <c r="H52" s="6">
        <f>IF(SUM($D52:G52)=$C52,0,IF($C52-SUM($D52:G52)&gt;H$15,H$15-SUM(H$16:H51),IF($C52-SUM($D52:G52)&gt;H$15-SUM(H$16:H51),H$15-SUM(H$16:H51),$C52-SUM($D52:G52))))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</row>
    <row r="53" spans="1:111" x14ac:dyDescent="0.25">
      <c r="A53" s="26">
        <f t="shared" ca="1" si="2"/>
        <v>2053</v>
      </c>
      <c r="B53" s="5">
        <f t="shared" si="3"/>
        <v>400</v>
      </c>
      <c r="C53" s="3">
        <f t="shared" si="1"/>
        <v>4800</v>
      </c>
      <c r="D53" s="6">
        <f>IF(SUM(D$16:D52)&lt;D$15,IF(C53&gt;D$15-SUM(D$16:D52),D$15-SUM(D$16:D52),C53),0)</f>
        <v>0</v>
      </c>
      <c r="E53" s="6">
        <f>IF(SUM($D53:D53)=$C53,0,IF($C53-SUM($D53:D53)&gt;E$15,E$15-SUM(E$16:E52),IF($C53-SUM($D53:D53)&gt;E$15-SUM(E$16:E52),E$15-SUM(E$16:E52),$C53-SUM($D53:D53))))</f>
        <v>0</v>
      </c>
      <c r="F53" s="6">
        <f>IF(SUM($D53:E53)=$C53,0,IF($C53-SUM($D53:E53)&gt;F$15,F$15-SUM(F$16:F52),IF($C53-SUM($D53:E53)&gt;F$15-SUM(F$16:F52),F$15-SUM(F$16:F52),$C53-SUM($D53:E53))))</f>
        <v>0</v>
      </c>
      <c r="G53" s="6">
        <f>IF(SUM($D53:F53)=$C53,0,IF($C53-SUM($D53:F53)&gt;G$15,G$15-SUM(G$16:G52),IF($C53-SUM($D53:F53)&gt;G$15-SUM(G$16:G52),G$15-SUM(G$16:G52),$C53-SUM($D53:F53))))</f>
        <v>0</v>
      </c>
      <c r="H53" s="6">
        <f>IF(SUM($D53:G53)=$C53,0,IF($C53-SUM($D53:G53)&gt;H$15,H$15-SUM(H$16:H52),IF($C53-SUM($D53:G53)&gt;H$15-SUM(H$16:H52),H$15-SUM(H$16:H52),$C53-SUM($D53:G53))))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</row>
    <row r="54" spans="1:111" x14ac:dyDescent="0.25">
      <c r="A54" s="26">
        <f t="shared" ca="1" si="2"/>
        <v>2054</v>
      </c>
      <c r="B54" s="5">
        <f t="shared" si="3"/>
        <v>400</v>
      </c>
      <c r="C54" s="3">
        <f t="shared" si="1"/>
        <v>4800</v>
      </c>
      <c r="D54" s="6">
        <f>IF(SUM(D$16:D53)&lt;D$15,IF(C54&gt;D$15-SUM(D$16:D53),D$15-SUM(D$16:D53),C54),0)</f>
        <v>0</v>
      </c>
      <c r="E54" s="6">
        <f>IF(SUM($D54:D54)=$C54,0,IF($C54-SUM($D54:D54)&gt;E$15,E$15-SUM(E$16:E53),IF($C54-SUM($D54:D54)&gt;E$15-SUM(E$16:E53),E$15-SUM(E$16:E53),$C54-SUM($D54:D54))))</f>
        <v>0</v>
      </c>
      <c r="F54" s="6">
        <f>IF(SUM($D54:E54)=$C54,0,IF($C54-SUM($D54:E54)&gt;F$15,F$15-SUM(F$16:F53),IF($C54-SUM($D54:E54)&gt;F$15-SUM(F$16:F53),F$15-SUM(F$16:F53),$C54-SUM($D54:E54))))</f>
        <v>0</v>
      </c>
      <c r="G54" s="6">
        <f>IF(SUM($D54:F54)=$C54,0,IF($C54-SUM($D54:F54)&gt;G$15,G$15-SUM(G$16:G53),IF($C54-SUM($D54:F54)&gt;G$15-SUM(G$16:G53),G$15-SUM(G$16:G53),$C54-SUM($D54:F54))))</f>
        <v>0</v>
      </c>
      <c r="H54" s="6">
        <f>IF(SUM($D54:G54)=$C54,0,IF($C54-SUM($D54:G54)&gt;H$15,H$15-SUM(H$16:H53),IF($C54-SUM($D54:G54)&gt;H$15-SUM(H$16:H53),H$15-SUM(H$16:H53),$C54-SUM($D54:G54))))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</row>
    <row r="55" spans="1:111" x14ac:dyDescent="0.25">
      <c r="A55" s="26">
        <f t="shared" ca="1" si="2"/>
        <v>2055</v>
      </c>
      <c r="B55" s="5">
        <f t="shared" si="3"/>
        <v>400</v>
      </c>
      <c r="C55" s="3">
        <f t="shared" si="1"/>
        <v>4800</v>
      </c>
      <c r="D55" s="6">
        <f>IF(SUM(D$16:D54)&lt;D$15,IF(C55&gt;D$15-SUM(D$16:D54),D$15-SUM(D$16:D54),C55),0)</f>
        <v>0</v>
      </c>
      <c r="E55" s="6">
        <f>IF(SUM($D55:D55)=$C55,0,IF($C55-SUM($D55:D55)&gt;E$15,E$15-SUM(E$16:E54),IF($C55-SUM($D55:D55)&gt;E$15-SUM(E$16:E54),E$15-SUM(E$16:E54),$C55-SUM($D55:D55))))</f>
        <v>0</v>
      </c>
      <c r="F55" s="6">
        <f>IF(SUM($D55:E55)=$C55,0,IF($C55-SUM($D55:E55)&gt;F$15,F$15-SUM(F$16:F54),IF($C55-SUM($D55:E55)&gt;F$15-SUM(F$16:F54),F$15-SUM(F$16:F54),$C55-SUM($D55:E55))))</f>
        <v>0</v>
      </c>
      <c r="G55" s="6">
        <f>IF(SUM($D55:F55)=$C55,0,IF($C55-SUM($D55:F55)&gt;G$15,G$15-SUM(G$16:G54),IF($C55-SUM($D55:F55)&gt;G$15-SUM(G$16:G54),G$15-SUM(G$16:G54),$C55-SUM($D55:F55))))</f>
        <v>0</v>
      </c>
      <c r="H55" s="6">
        <f>IF(SUM($D55:G55)=$C55,0,IF($C55-SUM($D55:G55)&gt;H$15,H$15-SUM(H$16:H54),IF($C55-SUM($D55:G55)&gt;H$15-SUM(H$16:H54),H$15-SUM(H$16:H54),$C55-SUM($D55:G55))))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</row>
    <row r="56" spans="1:111" x14ac:dyDescent="0.25">
      <c r="A56" s="27" t="s">
        <v>12</v>
      </c>
      <c r="B56" s="7"/>
      <c r="C56" s="7"/>
      <c r="D56" s="16" t="str">
        <f t="shared" ref="D56:E56" si="4">IF(SUM(D16:D55)=D15,"Įgyvendinta",SUM(D16:D55)-D15)</f>
        <v>Įgyvendinta</v>
      </c>
      <c r="E56" s="16" t="str">
        <f t="shared" si="4"/>
        <v>Įgyvendinta</v>
      </c>
      <c r="F56" s="16" t="str">
        <f>IF(SUM(F16:F55)=F15,"Įgyvendinta",SUM(F16:F55)-F15)</f>
        <v>Įgyvendinta</v>
      </c>
      <c r="G56" s="16" t="str">
        <f t="shared" ref="G56:H56" si="5">IF(SUM(G16:G55)=G15,"Įgyvendinta",SUM(G16:G55)-G15)</f>
        <v>Įgyvendinta</v>
      </c>
      <c r="H56" s="17" t="str">
        <f t="shared" si="5"/>
        <v>Įgyvendinta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</row>
    <row r="57" spans="1:11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4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</row>
    <row r="58" spans="1:11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4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</row>
    <row r="59" spans="1:1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4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</row>
    <row r="60" spans="1:1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4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</row>
    <row r="61" spans="1:1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4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</row>
    <row r="62" spans="1:1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4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</row>
    <row r="63" spans="1:1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4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</row>
    <row r="64" spans="1:1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4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</row>
    <row r="65" spans="1:1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4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</row>
    <row r="66" spans="1:1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4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</row>
    <row r="67" spans="1:1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4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</row>
    <row r="68" spans="1:1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4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</row>
    <row r="69" spans="1:1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4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</row>
    <row r="70" spans="1:1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</row>
    <row r="71" spans="1:1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4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</row>
    <row r="72" spans="1:1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4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</row>
    <row r="73" spans="1:1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4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</row>
    <row r="74" spans="1:1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4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</row>
    <row r="75" spans="1:1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4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</row>
    <row r="76" spans="1:1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4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</row>
    <row r="77" spans="1:1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4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</row>
    <row r="78" spans="1:1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4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</row>
    <row r="79" spans="1:1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4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</row>
    <row r="80" spans="1:1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4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</row>
    <row r="81" spans="1:1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4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</row>
    <row r="82" spans="1:1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4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</row>
    <row r="83" spans="1:1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4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</row>
    <row r="84" spans="1:1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4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</row>
    <row r="85" spans="1:1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4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</row>
    <row r="86" spans="1:1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4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</row>
    <row r="87" spans="1:1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1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1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1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1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1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1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1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1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1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39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39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39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</row>
    <row r="164" spans="1:39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39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39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spans="1:39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spans="1:39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</row>
    <row r="169" spans="1:39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39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39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39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39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spans="1:39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39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spans="1:39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spans="1:39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spans="1:39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39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1:39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39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spans="1:39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spans="1:39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</row>
    <row r="184" spans="1:39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</row>
    <row r="185" spans="1:39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spans="1:39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spans="1:39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</row>
    <row r="188" spans="1:39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spans="1:39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spans="1:39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</row>
    <row r="191" spans="1:39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spans="1:39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spans="1:39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spans="1:39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</row>
    <row r="195" spans="1:39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</row>
    <row r="196" spans="1:39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</row>
    <row r="197" spans="1:39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spans="1:39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</row>
    <row r="199" spans="1:39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</row>
    <row r="200" spans="1:39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</row>
    <row r="201" spans="1:39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</row>
    <row r="202" spans="1:39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</row>
    <row r="203" spans="1:39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</row>
    <row r="204" spans="1:39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</row>
    <row r="205" spans="1:39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</row>
    <row r="206" spans="1:39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</row>
    <row r="207" spans="1:39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</row>
    <row r="208" spans="1:39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</row>
    <row r="209" spans="1:39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spans="1:39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</row>
    <row r="211" spans="1:39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</row>
    <row r="212" spans="1:39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</row>
    <row r="213" spans="1:39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</row>
    <row r="214" spans="1:39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</row>
    <row r="215" spans="1:39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</row>
    <row r="216" spans="1:39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</row>
    <row r="217" spans="1:39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</row>
    <row r="218" spans="1:39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</row>
    <row r="219" spans="1:39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</row>
    <row r="220" spans="1:39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</row>
    <row r="221" spans="1:39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</row>
    <row r="222" spans="1:39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</row>
    <row r="223" spans="1:39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</row>
    <row r="224" spans="1:39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</row>
    <row r="225" spans="1:39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</row>
    <row r="226" spans="1:39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</row>
    <row r="227" spans="1:39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</row>
    <row r="228" spans="1:39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</row>
    <row r="229" spans="1:39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</row>
    <row r="230" spans="1:39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</row>
    <row r="231" spans="1:39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</row>
    <row r="232" spans="1:39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</row>
    <row r="233" spans="1:39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</row>
    <row r="234" spans="1:39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</row>
    <row r="235" spans="1:39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</row>
    <row r="236" spans="1:39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</row>
    <row r="237" spans="1:39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</row>
    <row r="238" spans="1:39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</row>
    <row r="239" spans="1:39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</row>
    <row r="240" spans="1:39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</row>
    <row r="241" spans="1:39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</row>
    <row r="242" spans="1:39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</row>
    <row r="243" spans="1:39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</row>
    <row r="244" spans="1:39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</row>
    <row r="245" spans="1:39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</row>
    <row r="246" spans="1:39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</row>
    <row r="247" spans="1:39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</row>
    <row r="248" spans="1:39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</row>
    <row r="249" spans="1:39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</row>
    <row r="250" spans="1:39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</row>
    <row r="251" spans="1:39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</row>
    <row r="252" spans="1:39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</row>
    <row r="253" spans="1:39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</row>
    <row r="254" spans="1:39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</row>
    <row r="255" spans="1:39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</row>
    <row r="256" spans="1:39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</row>
    <row r="257" spans="1:39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</row>
    <row r="258" spans="1:39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</row>
    <row r="259" spans="1:39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</row>
    <row r="260" spans="1:39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</row>
    <row r="261" spans="1:39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</row>
    <row r="262" spans="1:39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</row>
    <row r="263" spans="1:39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</row>
    <row r="264" spans="1:39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</row>
    <row r="265" spans="1:39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</row>
    <row r="266" spans="1:39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</row>
    <row r="267" spans="1:39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</row>
    <row r="268" spans="1:39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</row>
    <row r="269" spans="1:39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</row>
    <row r="270" spans="1:39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</row>
    <row r="271" spans="1:39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</row>
    <row r="272" spans="1:39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</row>
    <row r="273" spans="1:39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</row>
    <row r="274" spans="1:39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</row>
    <row r="275" spans="1:39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</row>
    <row r="276" spans="1:39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</row>
    <row r="277" spans="1:39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</row>
    <row r="278" spans="1:39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</row>
    <row r="279" spans="1:39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</row>
    <row r="280" spans="1:39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</row>
    <row r="281" spans="1:39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</row>
    <row r="282" spans="1:39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</row>
    <row r="283" spans="1:39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</row>
    <row r="284" spans="1:39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</row>
    <row r="285" spans="1:39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</row>
    <row r="286" spans="1:39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</row>
    <row r="287" spans="1:39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</row>
    <row r="288" spans="1:39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</row>
    <row r="289" spans="1:39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</row>
    <row r="290" spans="1:39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</row>
    <row r="291" spans="1:39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</row>
    <row r="292" spans="1:39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</row>
    <row r="293" spans="1:39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</row>
    <row r="294" spans="1:39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</row>
    <row r="295" spans="1:39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</row>
    <row r="296" spans="1:39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</row>
    <row r="297" spans="1:39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</row>
    <row r="298" spans="1:39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</row>
    <row r="299" spans="1:39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</row>
    <row r="300" spans="1:39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</row>
    <row r="301" spans="1:39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</row>
    <row r="302" spans="1:39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</row>
    <row r="303" spans="1:39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</row>
    <row r="304" spans="1:39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</row>
    <row r="305" spans="1:39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</row>
    <row r="306" spans="1:39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</row>
    <row r="307" spans="1:39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</row>
    <row r="308" spans="1:39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</row>
    <row r="309" spans="1:39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</row>
    <row r="310" spans="1:39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</row>
    <row r="311" spans="1:39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</row>
    <row r="312" spans="1:39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</row>
    <row r="313" spans="1:39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</row>
    <row r="314" spans="1:39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</row>
    <row r="315" spans="1:39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</row>
    <row r="316" spans="1:39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</row>
    <row r="317" spans="1:39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</row>
    <row r="318" spans="1:39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</row>
    <row r="319" spans="1:39" x14ac:dyDescent="0.25">
      <c r="A319" s="13"/>
      <c r="B319" s="2"/>
    </row>
  </sheetData>
  <sheetProtection algorithmName="SHA-512" hashValue="E8Z8GidWKk4dPARETDxH/H96kWaOwzHIX18Urrpdx7HrU3cg0AztfUHDzjZH4lhx4jym30PizK9cIQEIEy67jQ==" saltValue="HxeiJO3iRRm88xf50P/2nA==" spinCount="100000" sheet="1" objects="1" scenarios="1"/>
  <mergeCells count="13">
    <mergeCell ref="A1:H1"/>
    <mergeCell ref="A14:C14"/>
    <mergeCell ref="A13:C13"/>
    <mergeCell ref="A15:C15"/>
    <mergeCell ref="A4:D4"/>
    <mergeCell ref="A5:D5"/>
    <mergeCell ref="A6:D6"/>
    <mergeCell ref="A7:D7"/>
    <mergeCell ref="A8:D8"/>
    <mergeCell ref="A9:D9"/>
    <mergeCell ref="A11:D11"/>
    <mergeCell ref="E11:F11"/>
    <mergeCell ref="G4:H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Fin. tikslai+investavimas</vt:lpstr>
      <vt:lpstr>40 m. inansiniai tikslai</vt:lpstr>
    </vt:vector>
  </TitlesOfParts>
  <Company>Auksejot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Jonasjot</dc:creator>
  <cp:lastModifiedBy>RIST</cp:lastModifiedBy>
  <cp:revision/>
  <dcterms:created xsi:type="dcterms:W3CDTF">2016-04-17T07:15:45Z</dcterms:created>
  <dcterms:modified xsi:type="dcterms:W3CDTF">2016-05-05T13:33:30Z</dcterms:modified>
</cp:coreProperties>
</file>